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проект" sheetId="3" r:id="rId1"/>
    <sheet name="факт" sheetId="4" r:id="rId2"/>
  </sheets>
  <definedNames>
    <definedName name="_xlnm.Print_Titles" localSheetId="0">проект!$3:$3</definedName>
    <definedName name="_xlnm.Print_Area" localSheetId="1">факт!$A$1:$I$41</definedName>
  </definedNames>
  <calcPr calcId="125725"/>
</workbook>
</file>

<file path=xl/calcChain.xml><?xml version="1.0" encoding="utf-8"?>
<calcChain xmlns="http://schemas.openxmlformats.org/spreadsheetml/2006/main">
  <c r="J41" i="4"/>
  <c r="I41"/>
  <c r="H41"/>
  <c r="G41"/>
  <c r="E41"/>
  <c r="D40"/>
  <c r="D39"/>
  <c r="J38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0"/>
  <c r="D9"/>
  <c r="D8"/>
  <c r="D7"/>
  <c r="D6"/>
  <c r="D5"/>
  <c r="D4"/>
  <c r="G41" i="3"/>
  <c r="H41"/>
  <c r="I41"/>
  <c r="E41"/>
  <c r="J41" l="1"/>
  <c r="D35"/>
  <c r="D6"/>
  <c r="D7"/>
  <c r="D19"/>
  <c r="D20"/>
  <c r="D12"/>
  <c r="D24"/>
  <c r="D25"/>
  <c r="D40"/>
  <c r="D39"/>
  <c r="J38"/>
  <c r="D38"/>
  <c r="D37"/>
  <c r="D36"/>
  <c r="D34"/>
  <c r="D33"/>
  <c r="D32"/>
  <c r="D31"/>
  <c r="D30"/>
  <c r="D29"/>
  <c r="D28"/>
  <c r="D27"/>
  <c r="D26"/>
  <c r="D23"/>
  <c r="D21"/>
  <c r="D18"/>
  <c r="D17"/>
  <c r="D16"/>
  <c r="D15"/>
  <c r="D14"/>
  <c r="D13"/>
  <c r="D11"/>
  <c r="D10"/>
  <c r="D9"/>
  <c r="D8"/>
  <c r="D5"/>
  <c r="D4"/>
  <c r="F41"/>
  <c r="D22"/>
  <c r="D12" i="4"/>
  <c r="F41"/>
  <c r="D11"/>
  <c r="D41" l="1"/>
  <c r="D41" i="3"/>
</calcChain>
</file>

<file path=xl/sharedStrings.xml><?xml version="1.0" encoding="utf-8"?>
<sst xmlns="http://schemas.openxmlformats.org/spreadsheetml/2006/main" count="116" uniqueCount="57">
  <si>
    <t>ВСЕГО</t>
  </si>
  <si>
    <t>Средства бюджета поселения</t>
  </si>
  <si>
    <t>наименование</t>
  </si>
  <si>
    <t>наименование проекта</t>
  </si>
  <si>
    <t>СП «Деревня Воробьево»</t>
  </si>
  <si>
    <t>СП «Деревня Захарово»</t>
  </si>
  <si>
    <t>СП «Село Ильинское»</t>
  </si>
  <si>
    <t>СП «Село Кудиново»</t>
  </si>
  <si>
    <t>СП «Село Маклино»</t>
  </si>
  <si>
    <t>СП «Деревня Михеево»</t>
  </si>
  <si>
    <t>СП «деревня Рябцево»</t>
  </si>
  <si>
    <t>СП «Деревня Шумятино»</t>
  </si>
  <si>
    <t>СП "Село Спас-Загорье"</t>
  </si>
  <si>
    <t>ИТОГО</t>
  </si>
  <si>
    <t>СП "Деревня Березовка"</t>
  </si>
  <si>
    <t>СП "Деревня Ерденево"</t>
  </si>
  <si>
    <t>СП "Село Недельное"</t>
  </si>
  <si>
    <t>СП "Деревня Прудки"</t>
  </si>
  <si>
    <t>СП "Поселок Юбилейный"</t>
  </si>
  <si>
    <t>СП "Село Коллонтай"</t>
  </si>
  <si>
    <t>СП "Поселок Детчино"</t>
  </si>
  <si>
    <t>ГП "Город Малоярославец"</t>
  </si>
  <si>
    <t>Ремонт уличного освещения д. Захарово</t>
  </si>
  <si>
    <t>Средства бюджета  района</t>
  </si>
  <si>
    <t>Средства областного бюджета</t>
  </si>
  <si>
    <t>Средства населения</t>
  </si>
  <si>
    <t>Благоустройство территории Мемориала Великой Отечественной Войны в д. Рябцево Малоярославецкого района Калужской области</t>
  </si>
  <si>
    <t>Устройство уличного освещения д. Михеево ул. Калужская 3, Малоярославецкого района Калужской области</t>
  </si>
  <si>
    <t>Ремонт уличного освещения в СП «Деревня Березовка»</t>
  </si>
  <si>
    <t>Средства спонсоров</t>
  </si>
  <si>
    <t>Развитие общественной инфраструктуры муниципального района "Малоярославецкий район" 2024 год</t>
  </si>
  <si>
    <t>Озеленение общественной территории в СП "Деревня Березовка"</t>
  </si>
  <si>
    <t>Устройство уличного освещения в д. Терентьево СП "Деревня Шумятино" Малоярославецкого района Калужской области (вторая очередь)</t>
  </si>
  <si>
    <t>Ремонт сети уличного освещения д. Сокольники-Первые</t>
  </si>
  <si>
    <t>Ремонт дороги в д. Боболи</t>
  </si>
  <si>
    <t>Ремонт уличного освещения в сельском поселении "деревня Рябцево"</t>
  </si>
  <si>
    <t>Обустройство тротуара от площадки сбора ТКО ул. Придорожная до пешиходного мостика в с. Кудиново Малоярославецкого района Калужской области</t>
  </si>
  <si>
    <t>Профилирование дороги от  ул. 2-я  Полевая до ул. Полевая д. Лукьяново  Малоярославецкого района Калужской области</t>
  </si>
  <si>
    <t>Обустройство детской площадки в деревне Михеево ул. Железнодорожная</t>
  </si>
  <si>
    <t>Ремонт сети уличного освещения в сельском поселении "Село Недельное"</t>
  </si>
  <si>
    <t>Обустройство детской площадки д. Локонское СП "Село Маклино"</t>
  </si>
  <si>
    <t>Обустройство детской площадки по ул. Солнечная в жд. ст. Ерденево Малоярославецкого района Калужской области</t>
  </si>
  <si>
    <t>Первый этап ремонта автомобильной дороги в д. Гурьево, ул. Калужская, протяженность 12000км., ширина 4,5 м. (категория дорог V)</t>
  </si>
  <si>
    <t>Подключение (технологическое присоединение) к централизованной системе водоснабжения и водоотведения (хозяйственно - бытовой канализации) жилых домов по адресу: Калужская область, Малоярославецкий район, г. Малоярославец, ул. Парижской Коммуны, д.д. №38-52 и пер. Серпуховской д.д. №1-72</t>
  </si>
  <si>
    <t>Ремонт автодороги в д. Муратово сельского поселения "Деревня Захарово"</t>
  </si>
  <si>
    <t>Ремонт дороги в д. Ратманово ул. 1-я Садовая  Малоярославецкого района  Калужской области</t>
  </si>
  <si>
    <t>Приобретение спортивного инвентаря для Детчинского МБУ "Спортивный комплекс "Олимпионик"</t>
  </si>
  <si>
    <t>Отсыпка щебнем участкадороги мстного значения в СП "Поселок Детчино", ул. 1-й Дачный тупик</t>
  </si>
  <si>
    <t>Приобретение музыкального оборудования для Детчинского дома культуры</t>
  </si>
  <si>
    <t>Приобретение обрудования для благоустройства СП Поселок Детчино"</t>
  </si>
  <si>
    <t>Обустройство входной зоны (ремонт ступеней лестницы) Детчинской сельской библиотеки</t>
  </si>
  <si>
    <t>Ркмонт фасада спортивного зала и благоустройство прилегающей территории в с. Оболенское, 1-й лесной переулок  зд.3"</t>
  </si>
  <si>
    <t xml:space="preserve">«Капитальный ремонт сети холодного водоснабжения в с.Оболенское Малоярославецкого района»                  </t>
  </si>
  <si>
    <t>Обустройство детской площадки в поселке Юбилейный ул. Молодежная</t>
  </si>
  <si>
    <t>№</t>
  </si>
  <si>
    <t>Ремонт внутренних помещений с заменой одежды и механики сцены  здания  МУК "Воробьевский Центр досуга" Малоярославецкого района Калужской области</t>
  </si>
  <si>
    <t>Информация о реализации проектов развития общественной инфраструктуры, основанных на местных инициативах 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</si>
</sst>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rgb="FF000000"/>
      <name val="Arial Cy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" fontId="3" fillId="0" borderId="7">
      <alignment horizontal="right" vertical="top" shrinkToFit="1"/>
    </xf>
  </cellStyleXfs>
  <cellXfs count="88">
    <xf numFmtId="0" fontId="0" fillId="0" borderId="0" xfId="0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" fontId="4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wrapText="1"/>
    </xf>
    <xf numFmtId="4" fontId="9" fillId="2" borderId="1" xfId="0" applyNumberFormat="1" applyFont="1" applyFill="1" applyBorder="1" applyAlignment="1">
      <alignment horizontal="right" vertical="center" wrapText="1"/>
    </xf>
    <xf numFmtId="43" fontId="2" fillId="0" borderId="0" xfId="0" applyNumberFormat="1" applyFont="1" applyFill="1" applyAlignment="1">
      <alignment wrapText="1"/>
    </xf>
    <xf numFmtId="0" fontId="10" fillId="0" borderId="3" xfId="0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horizont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left" vertical="center" wrapText="1"/>
    </xf>
    <xf numFmtId="43" fontId="9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wrapText="1"/>
    </xf>
    <xf numFmtId="4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9" fillId="3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/>
    </xf>
    <xf numFmtId="0" fontId="7" fillId="3" borderId="0" xfId="0" applyFont="1" applyFill="1" applyAlignment="1">
      <alignment wrapText="1"/>
    </xf>
    <xf numFmtId="0" fontId="10" fillId="3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3" fontId="9" fillId="3" borderId="1" xfId="1" applyFont="1" applyFill="1" applyBorder="1" applyAlignment="1">
      <alignment wrapText="1"/>
    </xf>
    <xf numFmtId="43" fontId="7" fillId="3" borderId="1" xfId="1" applyFont="1" applyFill="1" applyBorder="1" applyAlignment="1">
      <alignment wrapText="1"/>
    </xf>
    <xf numFmtId="43" fontId="9" fillId="3" borderId="1" xfId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3" borderId="1" xfId="1" applyNumberFormat="1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3" fontId="9" fillId="0" borderId="1" xfId="1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3" fontId="9" fillId="0" borderId="1" xfId="1" applyFont="1" applyFill="1" applyBorder="1" applyAlignment="1">
      <alignment wrapText="1"/>
    </xf>
    <xf numFmtId="43" fontId="7" fillId="0" borderId="1" xfId="1" applyFont="1" applyFill="1" applyBorder="1" applyAlignment="1">
      <alignment wrapText="1"/>
    </xf>
    <xf numFmtId="43" fontId="9" fillId="0" borderId="1" xfId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justify"/>
    </xf>
    <xf numFmtId="0" fontId="7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43" fontId="8" fillId="0" borderId="1" xfId="1" applyFont="1" applyFill="1" applyBorder="1" applyAlignment="1">
      <alignment horizontal="left" vertical="center" wrapText="1"/>
    </xf>
    <xf numFmtId="43" fontId="10" fillId="0" borderId="1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left" vertical="center" wrapText="1"/>
    </xf>
    <xf numFmtId="43" fontId="9" fillId="3" borderId="8" xfId="1" applyFont="1" applyFill="1" applyBorder="1" applyAlignment="1">
      <alignment horizontal="left" vertical="center" wrapText="1"/>
    </xf>
    <xf numFmtId="43" fontId="9" fillId="3" borderId="4" xfId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3" fontId="9" fillId="0" borderId="3" xfId="1" applyFont="1" applyFill="1" applyBorder="1" applyAlignment="1">
      <alignment horizontal="left" vertical="center" wrapText="1"/>
    </xf>
    <xf numFmtId="43" fontId="9" fillId="0" borderId="4" xfId="1" applyFont="1" applyFill="1" applyBorder="1" applyAlignment="1">
      <alignment horizontal="left" vertical="center" wrapText="1"/>
    </xf>
    <xf numFmtId="43" fontId="9" fillId="0" borderId="8" xfId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3">
    <cellStyle name="xl2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opLeftCell="A15" zoomScaleNormal="100" workbookViewId="0">
      <selection activeCell="D30" sqref="D30"/>
    </sheetView>
  </sheetViews>
  <sheetFormatPr defaultColWidth="21" defaultRowHeight="21"/>
  <cols>
    <col min="1" max="1" width="10.88671875" style="1" customWidth="1"/>
    <col min="2" max="2" width="26.109375" style="1" customWidth="1"/>
    <col min="3" max="3" width="61.44140625" style="1" customWidth="1"/>
    <col min="4" max="4" width="22.6640625" style="1" customWidth="1"/>
    <col min="5" max="5" width="14.33203125" style="1" customWidth="1"/>
    <col min="6" max="6" width="11.6640625" style="1" customWidth="1"/>
    <col min="7" max="7" width="13.109375" style="1" customWidth="1"/>
    <col min="8" max="8" width="12" style="1" customWidth="1"/>
    <col min="9" max="9" width="11" style="1" customWidth="1"/>
    <col min="10" max="10" width="21" style="1" hidden="1" customWidth="1"/>
    <col min="11" max="16384" width="21" style="1"/>
  </cols>
  <sheetData>
    <row r="1" spans="1:11" ht="21" customHeight="1">
      <c r="B1" s="79" t="s">
        <v>30</v>
      </c>
      <c r="C1" s="79"/>
      <c r="D1" s="79"/>
      <c r="E1" s="79"/>
      <c r="F1" s="79"/>
      <c r="G1" s="79"/>
      <c r="H1" s="79"/>
      <c r="I1" s="79"/>
      <c r="J1" s="2"/>
    </row>
    <row r="2" spans="1:11" ht="12" customHeight="1">
      <c r="B2" s="80"/>
      <c r="C2" s="80"/>
      <c r="D2" s="80"/>
      <c r="E2" s="80"/>
      <c r="F2" s="80"/>
      <c r="G2" s="80"/>
      <c r="H2" s="80"/>
      <c r="I2" s="80"/>
      <c r="J2" s="2"/>
    </row>
    <row r="3" spans="1:11" ht="48" customHeight="1">
      <c r="A3" s="18" t="s">
        <v>54</v>
      </c>
      <c r="B3" s="7" t="s">
        <v>2</v>
      </c>
      <c r="C3" s="7" t="s">
        <v>3</v>
      </c>
      <c r="D3" s="7" t="s">
        <v>0</v>
      </c>
      <c r="E3" s="7" t="s">
        <v>24</v>
      </c>
      <c r="F3" s="7" t="s">
        <v>23</v>
      </c>
      <c r="G3" s="7" t="s">
        <v>1</v>
      </c>
      <c r="H3" s="7" t="s">
        <v>25</v>
      </c>
      <c r="I3" s="7" t="s">
        <v>29</v>
      </c>
      <c r="J3" s="3"/>
    </row>
    <row r="4" spans="1:11" ht="73.2" customHeight="1">
      <c r="A4" s="20">
        <v>1</v>
      </c>
      <c r="B4" s="21" t="s">
        <v>21</v>
      </c>
      <c r="C4" s="22" t="s">
        <v>43</v>
      </c>
      <c r="D4" s="23">
        <f t="shared" ref="D4:D39" si="0">SUM(E4:I4)</f>
        <v>4120645.45</v>
      </c>
      <c r="E4" s="23">
        <v>3090484</v>
      </c>
      <c r="F4" s="23"/>
      <c r="G4" s="23">
        <v>206032.45</v>
      </c>
      <c r="H4" s="23">
        <v>824129</v>
      </c>
      <c r="I4" s="23"/>
      <c r="J4" s="4"/>
    </row>
    <row r="5" spans="1:11" ht="33" customHeight="1">
      <c r="A5" s="20">
        <v>3</v>
      </c>
      <c r="B5" s="76" t="s">
        <v>20</v>
      </c>
      <c r="C5" s="22" t="s">
        <v>46</v>
      </c>
      <c r="D5" s="23">
        <f t="shared" si="0"/>
        <v>150000</v>
      </c>
      <c r="E5" s="42">
        <v>114000.23</v>
      </c>
      <c r="F5" s="42"/>
      <c r="G5" s="42">
        <v>19999.77</v>
      </c>
      <c r="H5" s="42">
        <v>16000</v>
      </c>
      <c r="I5" s="43"/>
      <c r="J5" s="4"/>
      <c r="K5" s="12"/>
    </row>
    <row r="6" spans="1:11" ht="32.25" customHeight="1">
      <c r="A6" s="20">
        <v>4</v>
      </c>
      <c r="B6" s="78"/>
      <c r="C6" s="22" t="s">
        <v>47</v>
      </c>
      <c r="D6" s="23">
        <f t="shared" si="0"/>
        <v>162866.67000000001</v>
      </c>
      <c r="E6" s="43">
        <v>122000</v>
      </c>
      <c r="F6" s="43"/>
      <c r="G6" s="44">
        <v>30000</v>
      </c>
      <c r="H6" s="43">
        <v>10866.67</v>
      </c>
      <c r="I6" s="43"/>
      <c r="J6" s="4"/>
      <c r="K6" s="12"/>
    </row>
    <row r="7" spans="1:11" ht="31.5" customHeight="1">
      <c r="A7" s="20">
        <v>5</v>
      </c>
      <c r="B7" s="78"/>
      <c r="C7" s="22" t="s">
        <v>48</v>
      </c>
      <c r="D7" s="23">
        <f t="shared" si="0"/>
        <v>200000</v>
      </c>
      <c r="E7" s="43">
        <v>156500</v>
      </c>
      <c r="F7" s="43"/>
      <c r="G7" s="44">
        <v>30000</v>
      </c>
      <c r="H7" s="43">
        <v>13500</v>
      </c>
      <c r="I7" s="43"/>
      <c r="J7" s="4"/>
      <c r="K7" s="12"/>
    </row>
    <row r="8" spans="1:11" ht="32.25" customHeight="1">
      <c r="A8" s="20">
        <v>6</v>
      </c>
      <c r="B8" s="78"/>
      <c r="C8" s="22" t="s">
        <v>49</v>
      </c>
      <c r="D8" s="23">
        <f t="shared" si="0"/>
        <v>660000</v>
      </c>
      <c r="E8" s="43">
        <v>545000</v>
      </c>
      <c r="F8" s="43"/>
      <c r="G8" s="45">
        <v>80000</v>
      </c>
      <c r="H8" s="43">
        <v>35000</v>
      </c>
      <c r="I8" s="43"/>
      <c r="J8" s="4"/>
      <c r="K8" s="12"/>
    </row>
    <row r="9" spans="1:11" ht="32.25" customHeight="1">
      <c r="A9" s="20">
        <v>7</v>
      </c>
      <c r="B9" s="77"/>
      <c r="C9" s="22" t="s">
        <v>50</v>
      </c>
      <c r="D9" s="23">
        <f>SUM(E9:I9)</f>
        <v>417000.23</v>
      </c>
      <c r="E9" s="23">
        <v>357000</v>
      </c>
      <c r="F9" s="23"/>
      <c r="G9" s="25">
        <v>40000.230000000003</v>
      </c>
      <c r="H9" s="23">
        <v>20000</v>
      </c>
      <c r="I9" s="23"/>
      <c r="J9" s="4"/>
    </row>
    <row r="10" spans="1:11" ht="21" hidden="1" customHeight="1">
      <c r="A10" s="20"/>
      <c r="B10" s="76" t="s">
        <v>14</v>
      </c>
      <c r="C10" s="29"/>
      <c r="D10" s="23">
        <f t="shared" si="0"/>
        <v>0</v>
      </c>
      <c r="E10" s="23"/>
      <c r="F10" s="23"/>
      <c r="G10" s="25"/>
      <c r="H10" s="23"/>
      <c r="I10" s="23"/>
      <c r="J10" s="4"/>
    </row>
    <row r="11" spans="1:11" ht="36.6" customHeight="1">
      <c r="A11" s="20">
        <v>8</v>
      </c>
      <c r="B11" s="78"/>
      <c r="C11" s="29" t="s">
        <v>28</v>
      </c>
      <c r="D11" s="23">
        <f t="shared" si="0"/>
        <v>547691.14</v>
      </c>
      <c r="E11" s="23">
        <v>498398</v>
      </c>
      <c r="F11" s="23"/>
      <c r="G11" s="23">
        <v>27385.14</v>
      </c>
      <c r="H11" s="23">
        <v>21908</v>
      </c>
      <c r="I11" s="23"/>
      <c r="J11" s="4"/>
    </row>
    <row r="12" spans="1:11" ht="40.950000000000003" customHeight="1">
      <c r="A12" s="20">
        <v>9</v>
      </c>
      <c r="B12" s="77"/>
      <c r="C12" s="29" t="s">
        <v>31</v>
      </c>
      <c r="D12" s="23">
        <f t="shared" si="0"/>
        <v>538600</v>
      </c>
      <c r="E12" s="23">
        <v>484600</v>
      </c>
      <c r="F12" s="23"/>
      <c r="G12" s="23">
        <v>27000</v>
      </c>
      <c r="H12" s="23">
        <v>27000</v>
      </c>
      <c r="I12" s="23"/>
      <c r="J12" s="4"/>
      <c r="K12" s="12"/>
    </row>
    <row r="13" spans="1:11" ht="51.75" customHeight="1">
      <c r="A13" s="20">
        <v>10</v>
      </c>
      <c r="B13" s="28" t="s">
        <v>4</v>
      </c>
      <c r="C13" s="22" t="s">
        <v>55</v>
      </c>
      <c r="D13" s="23">
        <f t="shared" si="0"/>
        <v>4608227.68</v>
      </c>
      <c r="E13" s="23">
        <v>1300000</v>
      </c>
      <c r="F13" s="23"/>
      <c r="G13" s="23">
        <v>2837815.68</v>
      </c>
      <c r="H13" s="23">
        <v>230412</v>
      </c>
      <c r="I13" s="23">
        <v>240000</v>
      </c>
      <c r="J13" s="4"/>
    </row>
    <row r="14" spans="1:11" ht="21" hidden="1" customHeight="1">
      <c r="A14" s="19"/>
      <c r="B14" s="17"/>
      <c r="C14" s="8"/>
      <c r="D14" s="13">
        <f t="shared" si="0"/>
        <v>0</v>
      </c>
      <c r="E14" s="13"/>
      <c r="F14" s="13"/>
      <c r="G14" s="13"/>
      <c r="H14" s="13"/>
      <c r="I14" s="13"/>
      <c r="J14" s="4"/>
    </row>
    <row r="15" spans="1:11" ht="35.25" customHeight="1">
      <c r="A15" s="20">
        <v>12</v>
      </c>
      <c r="B15" s="33" t="s">
        <v>15</v>
      </c>
      <c r="C15" s="34" t="s">
        <v>41</v>
      </c>
      <c r="D15" s="35">
        <f t="shared" si="0"/>
        <v>1351956</v>
      </c>
      <c r="E15" s="35">
        <v>1230276</v>
      </c>
      <c r="F15" s="35"/>
      <c r="G15" s="35">
        <v>67600</v>
      </c>
      <c r="H15" s="35">
        <v>54080</v>
      </c>
      <c r="I15" s="35"/>
      <c r="J15" s="4"/>
    </row>
    <row r="16" spans="1:11" ht="43.2" customHeight="1">
      <c r="A16" s="20">
        <v>13</v>
      </c>
      <c r="B16" s="76" t="s">
        <v>5</v>
      </c>
      <c r="C16" s="22" t="s">
        <v>44</v>
      </c>
      <c r="D16" s="23">
        <f t="shared" si="0"/>
        <v>1511239.2</v>
      </c>
      <c r="E16" s="23">
        <v>1000000</v>
      </c>
      <c r="F16" s="23"/>
      <c r="G16" s="23">
        <v>450239.2</v>
      </c>
      <c r="H16" s="23">
        <v>61000</v>
      </c>
      <c r="I16" s="23"/>
      <c r="J16" s="4"/>
      <c r="K16" s="12"/>
    </row>
    <row r="17" spans="1:11" ht="21" hidden="1" customHeight="1">
      <c r="A17" s="20"/>
      <c r="B17" s="77"/>
      <c r="C17" s="22" t="s">
        <v>22</v>
      </c>
      <c r="D17" s="23">
        <f t="shared" si="0"/>
        <v>0</v>
      </c>
      <c r="E17" s="23"/>
      <c r="F17" s="23"/>
      <c r="G17" s="23"/>
      <c r="H17" s="23"/>
      <c r="I17" s="23"/>
      <c r="J17" s="4"/>
    </row>
    <row r="18" spans="1:11" ht="27.6" customHeight="1">
      <c r="A18" s="20">
        <v>14</v>
      </c>
      <c r="B18" s="76" t="s">
        <v>6</v>
      </c>
      <c r="C18" s="22" t="s">
        <v>33</v>
      </c>
      <c r="D18" s="23">
        <f t="shared" si="0"/>
        <v>836370.14000000013</v>
      </c>
      <c r="E18" s="23">
        <v>521145.77</v>
      </c>
      <c r="F18" s="23"/>
      <c r="G18" s="23">
        <v>281769.56</v>
      </c>
      <c r="H18" s="23">
        <v>33454.81</v>
      </c>
      <c r="I18" s="23"/>
      <c r="J18" s="4"/>
    </row>
    <row r="19" spans="1:11" ht="21" hidden="1" customHeight="1">
      <c r="A19" s="20"/>
      <c r="B19" s="78"/>
      <c r="C19" s="22"/>
      <c r="D19" s="23">
        <f t="shared" si="0"/>
        <v>629258.16999999993</v>
      </c>
      <c r="E19" s="23">
        <v>570568.85</v>
      </c>
      <c r="F19" s="23"/>
      <c r="G19" s="23">
        <v>27088.58</v>
      </c>
      <c r="H19" s="23">
        <v>31600.74</v>
      </c>
      <c r="I19" s="23"/>
      <c r="J19" s="4"/>
    </row>
    <row r="20" spans="1:11" ht="36" customHeight="1">
      <c r="A20" s="20">
        <v>15</v>
      </c>
      <c r="B20" s="77"/>
      <c r="C20" s="22" t="s">
        <v>34</v>
      </c>
      <c r="D20" s="23">
        <f t="shared" si="0"/>
        <v>1249957.72</v>
      </c>
      <c r="E20" s="23">
        <v>778854.23</v>
      </c>
      <c r="F20" s="23"/>
      <c r="G20" s="23">
        <v>421105.18</v>
      </c>
      <c r="H20" s="23">
        <v>49998.31</v>
      </c>
      <c r="I20" s="23"/>
      <c r="J20" s="4"/>
    </row>
    <row r="21" spans="1:11" ht="29.4">
      <c r="A21" s="20">
        <v>16</v>
      </c>
      <c r="B21" s="30" t="s">
        <v>19</v>
      </c>
      <c r="C21" s="31" t="s">
        <v>45</v>
      </c>
      <c r="D21" s="23">
        <f t="shared" si="0"/>
        <v>2426118.88</v>
      </c>
      <c r="E21" s="25">
        <v>1300000</v>
      </c>
      <c r="F21" s="25"/>
      <c r="G21" s="25">
        <v>1029073.88</v>
      </c>
      <c r="H21" s="25">
        <v>97045</v>
      </c>
      <c r="I21" s="25"/>
      <c r="J21" s="4"/>
    </row>
    <row r="22" spans="1:11" ht="41.4">
      <c r="A22" s="20">
        <v>17</v>
      </c>
      <c r="B22" s="72" t="s">
        <v>7</v>
      </c>
      <c r="C22" s="24" t="s">
        <v>36</v>
      </c>
      <c r="D22" s="23">
        <f t="shared" si="0"/>
        <v>1273333.01</v>
      </c>
      <c r="E22" s="25">
        <v>900000</v>
      </c>
      <c r="F22" s="25"/>
      <c r="G22" s="25">
        <v>322399.01</v>
      </c>
      <c r="H22" s="25">
        <v>50934</v>
      </c>
      <c r="I22" s="25"/>
      <c r="J22" s="5"/>
      <c r="K22" s="12"/>
    </row>
    <row r="23" spans="1:11" ht="34.950000000000003" customHeight="1">
      <c r="A23" s="20">
        <v>18</v>
      </c>
      <c r="B23" s="74"/>
      <c r="C23" s="24" t="s">
        <v>37</v>
      </c>
      <c r="D23" s="23">
        <f t="shared" si="0"/>
        <v>892193.47</v>
      </c>
      <c r="E23" s="25">
        <v>400000</v>
      </c>
      <c r="F23" s="25"/>
      <c r="G23" s="25">
        <v>456505.47</v>
      </c>
      <c r="H23" s="25">
        <v>35688</v>
      </c>
      <c r="I23" s="25"/>
      <c r="J23" s="5"/>
    </row>
    <row r="24" spans="1:11" ht="21" hidden="1" customHeight="1">
      <c r="A24" s="20"/>
      <c r="B24" s="72" t="s">
        <v>8</v>
      </c>
      <c r="C24" s="24"/>
      <c r="D24" s="23">
        <f t="shared" si="0"/>
        <v>0</v>
      </c>
      <c r="E24" s="25"/>
      <c r="F24" s="25"/>
      <c r="G24" s="25"/>
      <c r="H24" s="25"/>
      <c r="I24" s="25"/>
      <c r="J24" s="5"/>
    </row>
    <row r="25" spans="1:11" hidden="1">
      <c r="A25" s="20"/>
      <c r="B25" s="73"/>
      <c r="C25" s="24"/>
      <c r="D25" s="23">
        <f t="shared" si="0"/>
        <v>0</v>
      </c>
      <c r="E25" s="25"/>
      <c r="F25" s="25"/>
      <c r="G25" s="25"/>
      <c r="H25" s="25"/>
      <c r="I25" s="25"/>
      <c r="J25" s="5"/>
    </row>
    <row r="26" spans="1:11" ht="55.95" customHeight="1">
      <c r="A26" s="20">
        <v>19</v>
      </c>
      <c r="B26" s="74"/>
      <c r="C26" s="24" t="s">
        <v>40</v>
      </c>
      <c r="D26" s="23">
        <f t="shared" si="0"/>
        <v>1526807.96</v>
      </c>
      <c r="E26" s="25">
        <v>1300000</v>
      </c>
      <c r="F26" s="25"/>
      <c r="G26" s="25">
        <v>165734.96</v>
      </c>
      <c r="H26" s="25">
        <v>61073</v>
      </c>
      <c r="I26" s="25"/>
      <c r="J26" s="5"/>
    </row>
    <row r="27" spans="1:11" ht="49.2" customHeight="1">
      <c r="A27" s="20">
        <v>20</v>
      </c>
      <c r="B27" s="72" t="s">
        <v>9</v>
      </c>
      <c r="C27" s="24" t="s">
        <v>38</v>
      </c>
      <c r="D27" s="23">
        <f t="shared" si="0"/>
        <v>907343.89</v>
      </c>
      <c r="E27" s="25">
        <v>825682</v>
      </c>
      <c r="F27" s="25"/>
      <c r="G27" s="25">
        <v>45367.89</v>
      </c>
      <c r="H27" s="25">
        <v>36294</v>
      </c>
      <c r="I27" s="25"/>
      <c r="J27" s="5"/>
    </row>
    <row r="28" spans="1:11" hidden="1">
      <c r="A28" s="20"/>
      <c r="B28" s="73"/>
      <c r="C28" s="24"/>
      <c r="D28" s="23">
        <f t="shared" si="0"/>
        <v>0</v>
      </c>
      <c r="E28" s="25"/>
      <c r="F28" s="25"/>
      <c r="G28" s="25"/>
      <c r="H28" s="25"/>
      <c r="I28" s="25"/>
      <c r="J28" s="5"/>
    </row>
    <row r="29" spans="1:11" ht="27.6" hidden="1">
      <c r="A29" s="20"/>
      <c r="B29" s="74"/>
      <c r="C29" s="24" t="s">
        <v>27</v>
      </c>
      <c r="D29" s="23">
        <f t="shared" si="0"/>
        <v>0</v>
      </c>
      <c r="E29" s="25"/>
      <c r="F29" s="25"/>
      <c r="G29" s="25"/>
      <c r="H29" s="25"/>
      <c r="I29" s="25"/>
      <c r="J29" s="5"/>
      <c r="K29" s="12"/>
    </row>
    <row r="30" spans="1:11" ht="54.6" customHeight="1">
      <c r="A30" s="20">
        <v>21</v>
      </c>
      <c r="B30" s="30" t="s">
        <v>16</v>
      </c>
      <c r="C30" s="24" t="s">
        <v>39</v>
      </c>
      <c r="D30" s="23">
        <f t="shared" si="0"/>
        <v>1694091.72</v>
      </c>
      <c r="E30" s="25">
        <v>1300000</v>
      </c>
      <c r="F30" s="25"/>
      <c r="G30" s="25">
        <v>224091.72</v>
      </c>
      <c r="H30" s="25">
        <v>170000</v>
      </c>
      <c r="I30" s="25"/>
      <c r="J30" s="5"/>
    </row>
    <row r="31" spans="1:11" ht="43.2" customHeight="1">
      <c r="A31" s="20">
        <v>22</v>
      </c>
      <c r="B31" s="30" t="s">
        <v>17</v>
      </c>
      <c r="C31" s="32" t="s">
        <v>42</v>
      </c>
      <c r="D31" s="23">
        <f t="shared" si="0"/>
        <v>1502658</v>
      </c>
      <c r="E31" s="25">
        <v>1000000</v>
      </c>
      <c r="F31" s="25"/>
      <c r="G31" s="25">
        <v>371926.75</v>
      </c>
      <c r="H31" s="25">
        <v>130731.25</v>
      </c>
      <c r="I31" s="25"/>
      <c r="J31" s="5"/>
    </row>
    <row r="32" spans="1:11" ht="30.6" customHeight="1">
      <c r="A32" s="20">
        <v>23</v>
      </c>
      <c r="B32" s="72" t="s">
        <v>10</v>
      </c>
      <c r="C32" s="24" t="s">
        <v>35</v>
      </c>
      <c r="D32" s="23">
        <f>SUM(E32:I32)</f>
        <v>1170004.28</v>
      </c>
      <c r="E32" s="25">
        <v>1000000</v>
      </c>
      <c r="F32" s="25"/>
      <c r="G32" s="25">
        <v>70004.28</v>
      </c>
      <c r="H32" s="25">
        <v>50000</v>
      </c>
      <c r="I32" s="25">
        <v>50000</v>
      </c>
      <c r="J32" s="5"/>
      <c r="K32" s="12"/>
    </row>
    <row r="33" spans="1:11" ht="29.4" hidden="1">
      <c r="A33" s="20"/>
      <c r="B33" s="75"/>
      <c r="C33" s="26" t="s">
        <v>26</v>
      </c>
      <c r="D33" s="23">
        <f>SUM(E33:I33)</f>
        <v>0</v>
      </c>
      <c r="E33" s="27"/>
      <c r="F33" s="27"/>
      <c r="G33" s="27"/>
      <c r="H33" s="27"/>
      <c r="I33" s="27"/>
      <c r="J33" s="5"/>
    </row>
    <row r="34" spans="1:11" ht="27.6">
      <c r="A34" s="20">
        <v>24</v>
      </c>
      <c r="B34" s="72" t="s">
        <v>12</v>
      </c>
      <c r="C34" s="24" t="s">
        <v>52</v>
      </c>
      <c r="D34" s="23">
        <f t="shared" si="0"/>
        <v>1385282.4</v>
      </c>
      <c r="E34" s="25">
        <v>1096753</v>
      </c>
      <c r="F34" s="25">
        <v>150000</v>
      </c>
      <c r="G34" s="25">
        <v>69264.399999999994</v>
      </c>
      <c r="H34" s="25">
        <v>55412</v>
      </c>
      <c r="I34" s="25">
        <v>13853</v>
      </c>
      <c r="J34" s="5"/>
      <c r="K34" s="14"/>
    </row>
    <row r="35" spans="1:11" ht="28.95" customHeight="1">
      <c r="A35" s="20">
        <v>25</v>
      </c>
      <c r="B35" s="74"/>
      <c r="C35" s="24" t="s">
        <v>51</v>
      </c>
      <c r="D35" s="23">
        <f t="shared" si="0"/>
        <v>488635.83999999997</v>
      </c>
      <c r="E35" s="25">
        <v>203247</v>
      </c>
      <c r="F35" s="25"/>
      <c r="G35" s="25">
        <v>260838.84</v>
      </c>
      <c r="H35" s="25">
        <v>19550</v>
      </c>
      <c r="I35" s="25">
        <v>5000</v>
      </c>
      <c r="J35" s="5"/>
      <c r="K35" s="14"/>
    </row>
    <row r="36" spans="1:11" ht="41.4">
      <c r="A36" s="20">
        <v>26</v>
      </c>
      <c r="B36" s="30" t="s">
        <v>11</v>
      </c>
      <c r="C36" s="24" t="s">
        <v>32</v>
      </c>
      <c r="D36" s="23">
        <f t="shared" si="0"/>
        <v>2825452.98</v>
      </c>
      <c r="E36" s="25">
        <v>1300000</v>
      </c>
      <c r="F36" s="25"/>
      <c r="G36" s="25">
        <v>1408002.98</v>
      </c>
      <c r="H36" s="25">
        <v>117450</v>
      </c>
      <c r="I36" s="25"/>
      <c r="J36" s="5"/>
    </row>
    <row r="37" spans="1:11" hidden="1">
      <c r="A37" s="20"/>
      <c r="B37" s="36" t="s">
        <v>18</v>
      </c>
      <c r="C37" s="37"/>
      <c r="D37" s="23">
        <f t="shared" si="0"/>
        <v>0</v>
      </c>
      <c r="E37" s="38"/>
      <c r="F37" s="38"/>
      <c r="G37" s="38"/>
      <c r="H37" s="38"/>
      <c r="I37" s="38"/>
      <c r="J37" s="5"/>
    </row>
    <row r="38" spans="1:11" hidden="1">
      <c r="A38" s="20"/>
      <c r="B38" s="39" t="s">
        <v>13</v>
      </c>
      <c r="C38" s="26"/>
      <c r="D38" s="23">
        <f t="shared" si="0"/>
        <v>0</v>
      </c>
      <c r="E38" s="40"/>
      <c r="F38" s="40"/>
      <c r="G38" s="40"/>
      <c r="H38" s="40"/>
      <c r="I38" s="40"/>
      <c r="J38" s="6">
        <f>SUM(J4:J36)</f>
        <v>0</v>
      </c>
    </row>
    <row r="39" spans="1:11" ht="29.4">
      <c r="A39" s="20">
        <v>27</v>
      </c>
      <c r="B39" s="76" t="s">
        <v>18</v>
      </c>
      <c r="C39" s="26" t="s">
        <v>53</v>
      </c>
      <c r="D39" s="23">
        <f t="shared" si="0"/>
        <v>1516572.7</v>
      </c>
      <c r="E39" s="23">
        <v>1300000</v>
      </c>
      <c r="F39" s="23"/>
      <c r="G39" s="23">
        <v>155909.70000000001</v>
      </c>
      <c r="H39" s="23">
        <v>60663</v>
      </c>
      <c r="I39" s="23"/>
      <c r="J39" s="6"/>
    </row>
    <row r="40" spans="1:11" hidden="1">
      <c r="A40" s="41"/>
      <c r="B40" s="77"/>
      <c r="C40" s="26"/>
      <c r="D40" s="23">
        <f>SUM(E40:I40)</f>
        <v>0</v>
      </c>
      <c r="E40" s="40"/>
      <c r="F40" s="40"/>
      <c r="G40" s="40"/>
      <c r="H40" s="40"/>
      <c r="I40" s="40"/>
      <c r="J40" s="6"/>
    </row>
    <row r="41" spans="1:11">
      <c r="A41" s="69" t="s">
        <v>13</v>
      </c>
      <c r="B41" s="70"/>
      <c r="C41" s="71"/>
      <c r="D41" s="13">
        <f>D39+D36+D35+D34+D32+D31+D30+D27+D26+D23+D22+D21+D20+D18+D16+D15+D13+D12+D11+D9+D8+D7+D6+D5+D4</f>
        <v>33963049.359999999</v>
      </c>
      <c r="E41" s="13">
        <f>E39+E36+E35+E34+E32+E31+E30+E27+E26+E23+E22+E21+E20+E18+E16+E15+E13+E12+E11+E9+E8+E7+E6+E5+E4</f>
        <v>22123940.23</v>
      </c>
      <c r="F41" s="13">
        <f t="shared" ref="F41:I41" si="1">F39+F36+F35+F34+F32+F31+F30+F27+F26+F23+F22+F21+F20+F18+F16+F15+F13+F12+F11+F9+F8+F7+F6+F5+F4</f>
        <v>150000</v>
      </c>
      <c r="G41" s="13">
        <f t="shared" si="1"/>
        <v>9098067.0899999999</v>
      </c>
      <c r="H41" s="13">
        <f t="shared" si="1"/>
        <v>2282189.04</v>
      </c>
      <c r="I41" s="13">
        <f t="shared" si="1"/>
        <v>308853</v>
      </c>
      <c r="J41" s="13" t="e">
        <f>J39+J36+J34+J32+J31+J30+J27+J5+J6+J7+J8+J9+J11+J12+J13+#REF!+J15+J16+J18+J20+J21+J22+J23+J26+#REF!+J4+J35</f>
        <v>#REF!</v>
      </c>
    </row>
    <row r="42" spans="1:11">
      <c r="B42" s="2"/>
      <c r="C42" s="2"/>
      <c r="D42" s="16"/>
      <c r="E42" s="5"/>
      <c r="F42" s="5"/>
      <c r="G42" s="5"/>
      <c r="H42" s="5"/>
      <c r="I42" s="5"/>
      <c r="J42" s="5"/>
    </row>
    <row r="43" spans="1:11">
      <c r="B43" s="2"/>
      <c r="C43" s="2"/>
      <c r="D43" s="2"/>
      <c r="E43" s="2"/>
      <c r="F43" s="2"/>
      <c r="G43" s="2"/>
      <c r="H43" s="2"/>
      <c r="I43" s="2"/>
      <c r="J43" s="2"/>
    </row>
    <row r="44" spans="1:11">
      <c r="B44" s="2"/>
      <c r="C44" s="2"/>
      <c r="D44" s="2"/>
      <c r="E44" s="2"/>
      <c r="F44" s="2"/>
      <c r="G44" s="2"/>
      <c r="H44" s="2"/>
      <c r="I44" s="2"/>
      <c r="J44" s="2"/>
    </row>
    <row r="45" spans="1:11">
      <c r="B45" s="2"/>
      <c r="C45" s="2"/>
      <c r="D45" s="2"/>
      <c r="E45" s="2"/>
      <c r="F45" s="2"/>
      <c r="G45" s="2"/>
      <c r="H45" s="2"/>
      <c r="I45" s="2"/>
      <c r="J45" s="2"/>
    </row>
  </sheetData>
  <mergeCells count="12">
    <mergeCell ref="B10:B12"/>
    <mergeCell ref="B18:B20"/>
    <mergeCell ref="B34:B35"/>
    <mergeCell ref="B1:I2"/>
    <mergeCell ref="B5:B9"/>
    <mergeCell ref="B16:B17"/>
    <mergeCell ref="B22:B23"/>
    <mergeCell ref="A41:C41"/>
    <mergeCell ref="B24:B26"/>
    <mergeCell ref="B27:B29"/>
    <mergeCell ref="B32:B33"/>
    <mergeCell ref="B39:B40"/>
  </mergeCells>
  <pageMargins left="0.31496062992125984" right="0.31496062992125984" top="0.74803149606299213" bottom="0.35433070866141736" header="0.31496062992125984" footer="0.31496062992125984"/>
  <pageSetup paperSize="9" scale="76" orientation="landscape" r:id="rId1"/>
  <rowBreaks count="1" manualBreakCount="1">
    <brk id="15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abSelected="1" zoomScaleNormal="100" workbookViewId="0">
      <selection activeCell="B46" sqref="B46"/>
    </sheetView>
  </sheetViews>
  <sheetFormatPr defaultColWidth="21" defaultRowHeight="21"/>
  <cols>
    <col min="1" max="1" width="14.5546875" style="1" customWidth="1"/>
    <col min="2" max="2" width="38.5546875" style="1" customWidth="1"/>
    <col min="3" max="3" width="63.21875" style="1" customWidth="1"/>
    <col min="4" max="4" width="25.6640625" style="1" hidden="1" customWidth="1"/>
    <col min="5" max="5" width="16.109375" style="1" hidden="1" customWidth="1"/>
    <col min="6" max="6" width="17.109375" style="1" hidden="1" customWidth="1"/>
    <col min="7" max="7" width="15.109375" style="1" hidden="1" customWidth="1"/>
    <col min="8" max="8" width="15.5546875" style="1" hidden="1" customWidth="1"/>
    <col min="9" max="9" width="12.33203125" style="1" hidden="1" customWidth="1"/>
    <col min="10" max="10" width="21" style="1" hidden="1" customWidth="1"/>
    <col min="11" max="11" width="0" style="1" hidden="1" customWidth="1"/>
    <col min="12" max="16384" width="21" style="1"/>
  </cols>
  <sheetData>
    <row r="1" spans="1:10" ht="21" customHeight="1">
      <c r="B1" s="79" t="s">
        <v>56</v>
      </c>
      <c r="C1" s="79"/>
      <c r="D1" s="79"/>
      <c r="E1" s="79"/>
      <c r="F1" s="79"/>
      <c r="G1" s="79"/>
      <c r="H1" s="79"/>
      <c r="I1" s="79"/>
      <c r="J1" s="2"/>
    </row>
    <row r="2" spans="1:10" ht="12" customHeight="1">
      <c r="B2" s="80"/>
      <c r="C2" s="80"/>
      <c r="D2" s="80"/>
      <c r="E2" s="80"/>
      <c r="F2" s="80"/>
      <c r="G2" s="80"/>
      <c r="H2" s="80"/>
      <c r="I2" s="80"/>
      <c r="J2" s="2"/>
    </row>
    <row r="3" spans="1:10" ht="48" customHeight="1">
      <c r="A3" s="18" t="s">
        <v>54</v>
      </c>
      <c r="B3" s="7" t="s">
        <v>2</v>
      </c>
      <c r="C3" s="7" t="s">
        <v>3</v>
      </c>
      <c r="D3" s="7" t="s">
        <v>0</v>
      </c>
      <c r="E3" s="7" t="s">
        <v>24</v>
      </c>
      <c r="F3" s="7" t="s">
        <v>23</v>
      </c>
      <c r="G3" s="7" t="s">
        <v>1</v>
      </c>
      <c r="H3" s="7" t="s">
        <v>25</v>
      </c>
      <c r="I3" s="7" t="s">
        <v>29</v>
      </c>
      <c r="J3" s="3"/>
    </row>
    <row r="4" spans="1:10" ht="92.25" customHeight="1">
      <c r="A4" s="19">
        <v>1</v>
      </c>
      <c r="B4" s="58" t="s">
        <v>21</v>
      </c>
      <c r="C4" s="11" t="s">
        <v>43</v>
      </c>
      <c r="D4" s="10">
        <f t="shared" ref="D4:D39" si="0">SUM(E4:I4)</f>
        <v>4120645.45</v>
      </c>
      <c r="E4" s="10">
        <v>3090484</v>
      </c>
      <c r="F4" s="10"/>
      <c r="G4" s="10">
        <v>206032.45</v>
      </c>
      <c r="H4" s="10">
        <v>824129</v>
      </c>
      <c r="I4" s="10"/>
      <c r="J4" s="4"/>
    </row>
    <row r="5" spans="1:10" ht="33" customHeight="1">
      <c r="A5" s="19">
        <v>2</v>
      </c>
      <c r="B5" s="81" t="s">
        <v>20</v>
      </c>
      <c r="C5" s="8" t="s">
        <v>46</v>
      </c>
      <c r="D5" s="9">
        <f t="shared" si="0"/>
        <v>144800</v>
      </c>
      <c r="E5" s="60">
        <v>110048</v>
      </c>
      <c r="F5" s="60"/>
      <c r="G5" s="60">
        <v>19301.84</v>
      </c>
      <c r="H5" s="60">
        <v>15450.16</v>
      </c>
      <c r="I5" s="61"/>
      <c r="J5" s="4"/>
    </row>
    <row r="6" spans="1:10" ht="32.25" customHeight="1">
      <c r="A6" s="19">
        <v>3</v>
      </c>
      <c r="B6" s="82"/>
      <c r="C6" s="8" t="s">
        <v>47</v>
      </c>
      <c r="D6" s="9">
        <f t="shared" si="0"/>
        <v>162866.67000000001</v>
      </c>
      <c r="E6" s="61">
        <v>122000</v>
      </c>
      <c r="F6" s="61"/>
      <c r="G6" s="62">
        <v>30000</v>
      </c>
      <c r="H6" s="61">
        <v>10866.67</v>
      </c>
      <c r="I6" s="61"/>
      <c r="J6" s="4"/>
    </row>
    <row r="7" spans="1:10" ht="31.5" customHeight="1">
      <c r="A7" s="19">
        <v>4</v>
      </c>
      <c r="B7" s="82"/>
      <c r="C7" s="8" t="s">
        <v>48</v>
      </c>
      <c r="D7" s="9">
        <f t="shared" si="0"/>
        <v>200000</v>
      </c>
      <c r="E7" s="61">
        <v>156500</v>
      </c>
      <c r="F7" s="61"/>
      <c r="G7" s="62">
        <v>30000</v>
      </c>
      <c r="H7" s="61">
        <v>13500</v>
      </c>
      <c r="I7" s="61"/>
      <c r="J7" s="4"/>
    </row>
    <row r="8" spans="1:10" ht="32.25" customHeight="1">
      <c r="A8" s="19">
        <v>5</v>
      </c>
      <c r="B8" s="82"/>
      <c r="C8" s="8" t="s">
        <v>49</v>
      </c>
      <c r="D8" s="9">
        <f t="shared" si="0"/>
        <v>660000</v>
      </c>
      <c r="E8" s="61">
        <v>545000</v>
      </c>
      <c r="F8" s="61"/>
      <c r="G8" s="63">
        <v>80000</v>
      </c>
      <c r="H8" s="61">
        <v>35000</v>
      </c>
      <c r="I8" s="61"/>
      <c r="J8" s="4"/>
    </row>
    <row r="9" spans="1:10" ht="32.25" customHeight="1">
      <c r="A9" s="19">
        <v>6</v>
      </c>
      <c r="B9" s="83"/>
      <c r="C9" s="8" t="s">
        <v>50</v>
      </c>
      <c r="D9" s="9">
        <f>SUM(E9:I9)</f>
        <v>261189.86</v>
      </c>
      <c r="E9" s="9">
        <v>223604.64</v>
      </c>
      <c r="F9" s="9"/>
      <c r="G9" s="47">
        <v>25048.11</v>
      </c>
      <c r="H9" s="9">
        <v>12537.11</v>
      </c>
      <c r="I9" s="9"/>
      <c r="J9" s="4"/>
    </row>
    <row r="10" spans="1:10" ht="21" hidden="1" customHeight="1">
      <c r="A10" s="19"/>
      <c r="B10" s="81" t="s">
        <v>14</v>
      </c>
      <c r="C10" s="48"/>
      <c r="D10" s="9">
        <f t="shared" si="0"/>
        <v>0</v>
      </c>
      <c r="E10" s="9"/>
      <c r="F10" s="9"/>
      <c r="G10" s="47"/>
      <c r="H10" s="9"/>
      <c r="I10" s="9"/>
      <c r="J10" s="4"/>
    </row>
    <row r="11" spans="1:10" ht="36.6" customHeight="1">
      <c r="A11" s="19">
        <v>7</v>
      </c>
      <c r="B11" s="82"/>
      <c r="C11" s="48" t="s">
        <v>28</v>
      </c>
      <c r="D11" s="9">
        <f t="shared" si="0"/>
        <v>459440</v>
      </c>
      <c r="E11" s="9">
        <v>418089.87</v>
      </c>
      <c r="F11" s="9"/>
      <c r="G11" s="9">
        <v>22972.35</v>
      </c>
      <c r="H11" s="9">
        <v>18377.78</v>
      </c>
      <c r="I11" s="9"/>
      <c r="J11" s="4"/>
    </row>
    <row r="12" spans="1:10" ht="40.950000000000003" customHeight="1">
      <c r="A12" s="19">
        <v>8</v>
      </c>
      <c r="B12" s="83"/>
      <c r="C12" s="48" t="s">
        <v>31</v>
      </c>
      <c r="D12" s="9">
        <f t="shared" si="0"/>
        <v>538600</v>
      </c>
      <c r="E12" s="9">
        <v>484600</v>
      </c>
      <c r="F12" s="9"/>
      <c r="G12" s="9">
        <v>27000</v>
      </c>
      <c r="H12" s="9">
        <v>27000</v>
      </c>
      <c r="I12" s="9"/>
      <c r="J12" s="4"/>
    </row>
    <row r="13" spans="1:10" ht="51.75" customHeight="1">
      <c r="A13" s="19">
        <v>9</v>
      </c>
      <c r="B13" s="46" t="s">
        <v>4</v>
      </c>
      <c r="C13" s="11" t="s">
        <v>55</v>
      </c>
      <c r="D13" s="10">
        <f t="shared" si="0"/>
        <v>374000</v>
      </c>
      <c r="E13" s="10">
        <v>105505.4</v>
      </c>
      <c r="F13" s="10"/>
      <c r="G13" s="10">
        <v>230309.2</v>
      </c>
      <c r="H13" s="10">
        <v>38185.4</v>
      </c>
      <c r="I13" s="10"/>
      <c r="J13" s="4"/>
    </row>
    <row r="14" spans="1:10" ht="21" hidden="1" customHeight="1">
      <c r="A14" s="19"/>
      <c r="B14" s="59"/>
      <c r="C14" s="8"/>
      <c r="D14" s="9">
        <f t="shared" si="0"/>
        <v>0</v>
      </c>
      <c r="E14" s="9"/>
      <c r="F14" s="9"/>
      <c r="G14" s="9"/>
      <c r="H14" s="9"/>
      <c r="I14" s="9"/>
      <c r="J14" s="4"/>
    </row>
    <row r="15" spans="1:10" ht="35.25" customHeight="1">
      <c r="A15" s="19">
        <v>10</v>
      </c>
      <c r="B15" s="15" t="s">
        <v>15</v>
      </c>
      <c r="C15" s="11" t="s">
        <v>41</v>
      </c>
      <c r="D15" s="10">
        <f t="shared" si="0"/>
        <v>1196481.06</v>
      </c>
      <c r="E15" s="10">
        <v>1088797.06</v>
      </c>
      <c r="F15" s="10"/>
      <c r="G15" s="10">
        <v>59824</v>
      </c>
      <c r="H15" s="10">
        <v>47860</v>
      </c>
      <c r="I15" s="10"/>
      <c r="J15" s="4"/>
    </row>
    <row r="16" spans="1:10" ht="43.2" customHeight="1">
      <c r="A16" s="19">
        <v>11</v>
      </c>
      <c r="B16" s="81" t="s">
        <v>5</v>
      </c>
      <c r="C16" s="8" t="s">
        <v>44</v>
      </c>
      <c r="D16" s="9">
        <f t="shared" si="0"/>
        <v>1473601.13</v>
      </c>
      <c r="E16" s="9">
        <v>975081.87</v>
      </c>
      <c r="F16" s="9"/>
      <c r="G16" s="9">
        <v>438985.78</v>
      </c>
      <c r="H16" s="9">
        <v>59533.48</v>
      </c>
      <c r="I16" s="9"/>
      <c r="J16" s="4"/>
    </row>
    <row r="17" spans="1:10" ht="21" hidden="1" customHeight="1">
      <c r="A17" s="19"/>
      <c r="B17" s="83"/>
      <c r="C17" s="8" t="s">
        <v>22</v>
      </c>
      <c r="D17" s="9">
        <f t="shared" si="0"/>
        <v>0</v>
      </c>
      <c r="E17" s="9"/>
      <c r="F17" s="9"/>
      <c r="G17" s="9"/>
      <c r="H17" s="9"/>
      <c r="I17" s="9"/>
      <c r="J17" s="4"/>
    </row>
    <row r="18" spans="1:10" ht="33.75" customHeight="1">
      <c r="A18" s="19">
        <v>12</v>
      </c>
      <c r="B18" s="81" t="s">
        <v>6</v>
      </c>
      <c r="C18" s="8" t="s">
        <v>33</v>
      </c>
      <c r="D18" s="9">
        <f t="shared" si="0"/>
        <v>394635.60000000003</v>
      </c>
      <c r="E18" s="9">
        <v>245897.44</v>
      </c>
      <c r="F18" s="9"/>
      <c r="G18" s="9">
        <v>132952.73000000001</v>
      </c>
      <c r="H18" s="9">
        <v>15785.43</v>
      </c>
      <c r="I18" s="9"/>
      <c r="J18" s="4"/>
    </row>
    <row r="19" spans="1:10" ht="21" hidden="1" customHeight="1">
      <c r="A19" s="19"/>
      <c r="B19" s="82"/>
      <c r="C19" s="8"/>
      <c r="D19" s="9">
        <f t="shared" si="0"/>
        <v>629258.16999999993</v>
      </c>
      <c r="E19" s="9">
        <v>570568.85</v>
      </c>
      <c r="F19" s="9"/>
      <c r="G19" s="9">
        <v>27088.58</v>
      </c>
      <c r="H19" s="9">
        <v>31600.74</v>
      </c>
      <c r="I19" s="9"/>
      <c r="J19" s="4"/>
    </row>
    <row r="20" spans="1:10" ht="33" customHeight="1">
      <c r="A20" s="19">
        <v>13</v>
      </c>
      <c r="B20" s="83"/>
      <c r="C20" s="8" t="s">
        <v>34</v>
      </c>
      <c r="D20" s="9">
        <f t="shared" si="0"/>
        <v>1243707.9300000002</v>
      </c>
      <c r="E20" s="9">
        <v>774954.41</v>
      </c>
      <c r="F20" s="9"/>
      <c r="G20" s="9">
        <v>419005.2</v>
      </c>
      <c r="H20" s="9">
        <v>49748.32</v>
      </c>
      <c r="I20" s="9"/>
      <c r="J20" s="4"/>
    </row>
    <row r="21" spans="1:10" ht="29.4">
      <c r="A21" s="19">
        <v>14</v>
      </c>
      <c r="B21" s="49" t="s">
        <v>19</v>
      </c>
      <c r="C21" s="64" t="s">
        <v>45</v>
      </c>
      <c r="D21" s="9">
        <f t="shared" si="0"/>
        <v>1574030.22</v>
      </c>
      <c r="E21" s="47">
        <v>843365.39</v>
      </c>
      <c r="F21" s="47"/>
      <c r="G21" s="47">
        <v>667703.62</v>
      </c>
      <c r="H21" s="47">
        <v>62961.21</v>
      </c>
      <c r="I21" s="47"/>
      <c r="J21" s="4"/>
    </row>
    <row r="22" spans="1:10" ht="41.4">
      <c r="A22" s="19">
        <v>15</v>
      </c>
      <c r="B22" s="84" t="s">
        <v>7</v>
      </c>
      <c r="C22" s="50" t="s">
        <v>36</v>
      </c>
      <c r="D22" s="9">
        <f t="shared" si="0"/>
        <v>1082332.9100000001</v>
      </c>
      <c r="E22" s="47">
        <v>764992.9</v>
      </c>
      <c r="F22" s="47"/>
      <c r="G22" s="47">
        <v>274046.69</v>
      </c>
      <c r="H22" s="47">
        <v>43293.32</v>
      </c>
      <c r="I22" s="47"/>
      <c r="J22" s="5"/>
    </row>
    <row r="23" spans="1:10" ht="34.950000000000003" customHeight="1">
      <c r="A23" s="19">
        <v>16</v>
      </c>
      <c r="B23" s="85"/>
      <c r="C23" s="50" t="s">
        <v>37</v>
      </c>
      <c r="D23" s="9">
        <f t="shared" si="0"/>
        <v>834200.8600000001</v>
      </c>
      <c r="E23" s="47">
        <v>373972.25</v>
      </c>
      <c r="F23" s="47"/>
      <c r="G23" s="47">
        <v>426860.58</v>
      </c>
      <c r="H23" s="47">
        <v>33368.03</v>
      </c>
      <c r="I23" s="47"/>
      <c r="J23" s="5"/>
    </row>
    <row r="24" spans="1:10" ht="21" hidden="1" customHeight="1">
      <c r="A24" s="19"/>
      <c r="B24" s="84" t="s">
        <v>8</v>
      </c>
      <c r="C24" s="50"/>
      <c r="D24" s="9">
        <f t="shared" si="0"/>
        <v>0</v>
      </c>
      <c r="E24" s="47"/>
      <c r="F24" s="47"/>
      <c r="G24" s="47"/>
      <c r="H24" s="47"/>
      <c r="I24" s="47"/>
      <c r="J24" s="5"/>
    </row>
    <row r="25" spans="1:10" hidden="1">
      <c r="A25" s="19"/>
      <c r="B25" s="86"/>
      <c r="C25" s="50"/>
      <c r="D25" s="9">
        <f t="shared" si="0"/>
        <v>0</v>
      </c>
      <c r="E25" s="47"/>
      <c r="F25" s="47"/>
      <c r="G25" s="47"/>
      <c r="H25" s="47"/>
      <c r="I25" s="47"/>
      <c r="J25" s="5"/>
    </row>
    <row r="26" spans="1:10" ht="37.5" customHeight="1">
      <c r="A26" s="19">
        <v>17</v>
      </c>
      <c r="B26" s="85"/>
      <c r="C26" s="50" t="s">
        <v>40</v>
      </c>
      <c r="D26" s="9">
        <f t="shared" si="0"/>
        <v>1055888.8600000001</v>
      </c>
      <c r="E26" s="47">
        <v>898983.78</v>
      </c>
      <c r="F26" s="47"/>
      <c r="G26" s="47">
        <v>114669.53</v>
      </c>
      <c r="H26" s="47">
        <v>42235.55</v>
      </c>
      <c r="I26" s="47"/>
      <c r="J26" s="5"/>
    </row>
    <row r="27" spans="1:10" ht="37.5" customHeight="1">
      <c r="A27" s="19">
        <v>18</v>
      </c>
      <c r="B27" s="84" t="s">
        <v>9</v>
      </c>
      <c r="C27" s="50" t="s">
        <v>38</v>
      </c>
      <c r="D27" s="9">
        <f t="shared" si="0"/>
        <v>859461.48</v>
      </c>
      <c r="E27" s="47">
        <v>782110.35</v>
      </c>
      <c r="F27" s="47"/>
      <c r="G27" s="47">
        <v>42973.07</v>
      </c>
      <c r="H27" s="47">
        <v>34378.06</v>
      </c>
      <c r="I27" s="47"/>
      <c r="J27" s="5"/>
    </row>
    <row r="28" spans="1:10" hidden="1">
      <c r="A28" s="19"/>
      <c r="B28" s="86"/>
      <c r="C28" s="50"/>
      <c r="D28" s="9">
        <f t="shared" si="0"/>
        <v>0</v>
      </c>
      <c r="E28" s="47"/>
      <c r="F28" s="47"/>
      <c r="G28" s="47"/>
      <c r="H28" s="47"/>
      <c r="I28" s="47"/>
      <c r="J28" s="5"/>
    </row>
    <row r="29" spans="1:10" ht="27.6" hidden="1">
      <c r="A29" s="19"/>
      <c r="B29" s="85"/>
      <c r="C29" s="50" t="s">
        <v>27</v>
      </c>
      <c r="D29" s="9">
        <f t="shared" si="0"/>
        <v>0</v>
      </c>
      <c r="E29" s="47"/>
      <c r="F29" s="47"/>
      <c r="G29" s="47"/>
      <c r="H29" s="47"/>
      <c r="I29" s="47"/>
      <c r="J29" s="5"/>
    </row>
    <row r="30" spans="1:10" ht="37.5" customHeight="1">
      <c r="A30" s="19">
        <v>19</v>
      </c>
      <c r="B30" s="49" t="s">
        <v>16</v>
      </c>
      <c r="C30" s="50" t="s">
        <v>39</v>
      </c>
      <c r="D30" s="9">
        <f t="shared" si="0"/>
        <v>1447059.08</v>
      </c>
      <c r="E30" s="47">
        <v>1110473.6000000001</v>
      </c>
      <c r="F30" s="47"/>
      <c r="G30" s="47">
        <v>172697.63</v>
      </c>
      <c r="H30" s="47">
        <v>163887.85</v>
      </c>
      <c r="I30" s="47"/>
      <c r="J30" s="5"/>
    </row>
    <row r="31" spans="1:10" ht="45.75" customHeight="1">
      <c r="A31" s="19">
        <v>20</v>
      </c>
      <c r="B31" s="49" t="s">
        <v>17</v>
      </c>
      <c r="C31" s="65" t="s">
        <v>42</v>
      </c>
      <c r="D31" s="9">
        <f t="shared" si="0"/>
        <v>1480118.1300000001</v>
      </c>
      <c r="E31" s="47">
        <v>985018.62</v>
      </c>
      <c r="F31" s="47"/>
      <c r="G31" s="47">
        <v>366329.23</v>
      </c>
      <c r="H31" s="47">
        <v>128770.28</v>
      </c>
      <c r="I31" s="47"/>
      <c r="J31" s="5"/>
    </row>
    <row r="32" spans="1:10" ht="30.6" customHeight="1">
      <c r="A32" s="19">
        <v>21</v>
      </c>
      <c r="B32" s="84" t="s">
        <v>10</v>
      </c>
      <c r="C32" s="50" t="s">
        <v>35</v>
      </c>
      <c r="D32" s="9">
        <f>SUM(E32:I32)</f>
        <v>1170004.28</v>
      </c>
      <c r="E32" s="47">
        <v>1000000</v>
      </c>
      <c r="F32" s="47"/>
      <c r="G32" s="47">
        <v>70004.28</v>
      </c>
      <c r="H32" s="47">
        <v>50000</v>
      </c>
      <c r="I32" s="47">
        <v>50000</v>
      </c>
      <c r="J32" s="5"/>
    </row>
    <row r="33" spans="1:10" ht="29.4" hidden="1">
      <c r="A33" s="19"/>
      <c r="B33" s="87"/>
      <c r="C33" s="51" t="s">
        <v>26</v>
      </c>
      <c r="D33" s="9">
        <f>SUM(E33:I33)</f>
        <v>0</v>
      </c>
      <c r="E33" s="52"/>
      <c r="F33" s="52"/>
      <c r="G33" s="52"/>
      <c r="H33" s="52"/>
      <c r="I33" s="52"/>
      <c r="J33" s="5"/>
    </row>
    <row r="34" spans="1:10" ht="27.6">
      <c r="A34" s="19">
        <v>22</v>
      </c>
      <c r="B34" s="84" t="s">
        <v>12</v>
      </c>
      <c r="C34" s="67" t="s">
        <v>52</v>
      </c>
      <c r="D34" s="10">
        <f t="shared" si="0"/>
        <v>1332340.48</v>
      </c>
      <c r="E34" s="68">
        <v>1054813.96</v>
      </c>
      <c r="F34" s="68">
        <v>144292.47</v>
      </c>
      <c r="G34" s="68">
        <v>66617.02</v>
      </c>
      <c r="H34" s="68">
        <v>53293.62</v>
      </c>
      <c r="I34" s="68">
        <v>13323.41</v>
      </c>
      <c r="J34" s="5"/>
    </row>
    <row r="35" spans="1:10" ht="28.95" customHeight="1">
      <c r="A35" s="19">
        <v>23</v>
      </c>
      <c r="B35" s="85"/>
      <c r="C35" s="50" t="s">
        <v>51</v>
      </c>
      <c r="D35" s="9">
        <f t="shared" si="0"/>
        <v>488000</v>
      </c>
      <c r="E35" s="47">
        <v>202982.52</v>
      </c>
      <c r="F35" s="47"/>
      <c r="G35" s="47">
        <v>260519.88</v>
      </c>
      <c r="H35" s="47">
        <v>19497.599999999999</v>
      </c>
      <c r="I35" s="47">
        <v>5000</v>
      </c>
      <c r="J35" s="5"/>
    </row>
    <row r="36" spans="1:10" ht="41.4">
      <c r="A36" s="19">
        <v>24</v>
      </c>
      <c r="B36" s="49" t="s">
        <v>11</v>
      </c>
      <c r="C36" s="50" t="s">
        <v>32</v>
      </c>
      <c r="D36" s="9">
        <f t="shared" si="0"/>
        <v>1740996.34</v>
      </c>
      <c r="E36" s="47">
        <v>801038.01</v>
      </c>
      <c r="F36" s="47"/>
      <c r="G36" s="47">
        <v>867587.63</v>
      </c>
      <c r="H36" s="47">
        <v>72370.7</v>
      </c>
      <c r="I36" s="47"/>
      <c r="J36" s="5"/>
    </row>
    <row r="37" spans="1:10" hidden="1">
      <c r="A37" s="19"/>
      <c r="B37" s="53" t="s">
        <v>18</v>
      </c>
      <c r="C37" s="54"/>
      <c r="D37" s="9">
        <f t="shared" si="0"/>
        <v>0</v>
      </c>
      <c r="E37" s="55"/>
      <c r="F37" s="55"/>
      <c r="G37" s="55"/>
      <c r="H37" s="55"/>
      <c r="I37" s="55"/>
      <c r="J37" s="5"/>
    </row>
    <row r="38" spans="1:10" hidden="1">
      <c r="A38" s="19"/>
      <c r="B38" s="56" t="s">
        <v>13</v>
      </c>
      <c r="C38" s="51"/>
      <c r="D38" s="9">
        <f t="shared" si="0"/>
        <v>0</v>
      </c>
      <c r="E38" s="57"/>
      <c r="F38" s="57"/>
      <c r="G38" s="57"/>
      <c r="H38" s="57"/>
      <c r="I38" s="57"/>
      <c r="J38" s="6">
        <f>SUM(J4:J36)</f>
        <v>0</v>
      </c>
    </row>
    <row r="39" spans="1:10" ht="29.4">
      <c r="A39" s="19">
        <v>25</v>
      </c>
      <c r="B39" s="81" t="s">
        <v>18</v>
      </c>
      <c r="C39" s="51" t="s">
        <v>53</v>
      </c>
      <c r="D39" s="9">
        <f t="shared" si="0"/>
        <v>1516572.7</v>
      </c>
      <c r="E39" s="9">
        <v>1300000</v>
      </c>
      <c r="F39" s="9"/>
      <c r="G39" s="9">
        <v>155909.70000000001</v>
      </c>
      <c r="H39" s="9">
        <v>60663</v>
      </c>
      <c r="I39" s="9"/>
      <c r="J39" s="6"/>
    </row>
    <row r="40" spans="1:10" hidden="1">
      <c r="A40" s="66"/>
      <c r="B40" s="83"/>
      <c r="C40" s="51"/>
      <c r="D40" s="9">
        <f>SUM(E40:I40)</f>
        <v>0</v>
      </c>
      <c r="E40" s="57"/>
      <c r="F40" s="57"/>
      <c r="G40" s="57"/>
      <c r="H40" s="57"/>
      <c r="I40" s="57"/>
      <c r="J40" s="6"/>
    </row>
    <row r="41" spans="1:10" hidden="1">
      <c r="A41" s="69" t="s">
        <v>13</v>
      </c>
      <c r="B41" s="70"/>
      <c r="C41" s="71"/>
      <c r="D41" s="9">
        <f>D39+D36+D35+D34+D32+D31+D30+D27+D26+D23+D22+D21+D20+D18+D16+D15+D13+D12+D11+D9+D8+D7+D6+D5+D4</f>
        <v>25810973.039999999</v>
      </c>
      <c r="E41" s="9">
        <f>E39+E36+E35+E34+E32+E31+E30+E27+E26+E23+E22+E21+E20+E18+E16+E15+E13+E12+E11+E9+E8+E7+E6+E5+E4</f>
        <v>18458314.07</v>
      </c>
      <c r="F41" s="9">
        <f t="shared" ref="F41:I41" si="1">F39+F36+F35+F34+F32+F31+F30+F27+F26+F23+F22+F21+F20+F18+F16+F15+F13+F12+F11+F9+F8+F7+F6+F5+F4</f>
        <v>144292.47</v>
      </c>
      <c r="G41" s="9">
        <f t="shared" si="1"/>
        <v>5207350.5200000005</v>
      </c>
      <c r="H41" s="9">
        <f t="shared" si="1"/>
        <v>1932692.57</v>
      </c>
      <c r="I41" s="9">
        <f t="shared" si="1"/>
        <v>68323.41</v>
      </c>
      <c r="J41" s="9" t="e">
        <f>J39+J36+J34+J32+J31+J30+J27+J5+J6+J7+J8+J9+J11+J12+J13+#REF!+J15+J16+J18+J20+J21+J22+J23+J26+#REF!+J4+J35</f>
        <v>#REF!</v>
      </c>
    </row>
  </sheetData>
  <mergeCells count="12">
    <mergeCell ref="A41:C41"/>
    <mergeCell ref="B1:I2"/>
    <mergeCell ref="B5:B9"/>
    <mergeCell ref="B10:B12"/>
    <mergeCell ref="B16:B17"/>
    <mergeCell ref="B18:B20"/>
    <mergeCell ref="B22:B23"/>
    <mergeCell ref="B24:B26"/>
    <mergeCell ref="B27:B29"/>
    <mergeCell ref="B32:B33"/>
    <mergeCell ref="B34:B35"/>
    <mergeCell ref="B39:B40"/>
  </mergeCells>
  <pageMargins left="0.31496062992125984" right="0.31496062992125984" top="0.55118110236220474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</vt:lpstr>
      <vt:lpstr>факт</vt:lpstr>
      <vt:lpstr>проект!Заголовки_для_печати</vt:lpstr>
      <vt:lpstr>факт!Область_печати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2025-04-04T07:20:08Z</dcterms:modified>
</cp:coreProperties>
</file>