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<sst xmlns="http://schemas.openxmlformats.org/spreadsheetml/2006/main" count="102" uniqueCount="100">
  <si>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</si>
  <si>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</si>
  <si>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</si>
  <si>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</si>
  <si>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</si>
  <si>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</si>
  <si>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</si>
  <si>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</si>
  <si>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</si>
  <si>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</si>
  <si>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</si>
  <si>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</si>
  <si>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</si>
  <si>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</si>
  <si>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</si>
  <si>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</si>
  <si>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</si>
  <si>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</si>
  <si>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</si>
  <si>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</si>
  <si>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</si>
  <si>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</si>
  <si>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</si>
  <si>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</si>
  <si>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</si>
  <si>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</si>
  <si>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</si>
  <si>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</si>
  <si>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</si>
  <si>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</si>
  <si>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</si>
  <si>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</si>
  <si>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</si>
  <si>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</si>
  <si>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</si>
  <si>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</si>
  <si>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</si>
  <si>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</si>
  <si>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</si>
  <si>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</si>
  <si>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</si>
  <si>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</si>
  <si>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</si>
  <si>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</si>
  <si>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</si>
  <si>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</si>
  <si>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</si>
  <si>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</si>
  <si>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</si>
  <si>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</si>
  <si>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</si>
  <si>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</si>
  <si>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</si>
  <si>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</si>
  <si>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</si>
  <si>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</si>
  <si>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</si>
  <si>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</si>
  <si>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</si>
  <si>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</si>
  <si>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</si>
  <si>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</si>
  <si>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</si>
  <si>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</si>
  <si>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</si>
  <si>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</si>
  <si>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</si>
  <si>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</si>
  <si>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</si>
  <si>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</si>
  <si>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</si>
  <si>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</si>
  <si>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</si>
  <si>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</si>
  <si>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</si>
  <si>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</si>
  <si>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</si>
  <si>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</si>
  <si>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</si>
  <si>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</si>
  <si>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</si>
  <si>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</si>
  <si>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</si>
  <si>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</si>
  <si>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</si>
  <si>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</si>
  <si>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</si>
  <si>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</si>
  <si>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</si>
  <si>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</si>
  <si>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</si>
  <si>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</si>
  <si>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Исполнение 2022 к 2021 году</t>
  </si>
  <si>
    <t>% вопол. к году</t>
  </si>
  <si>
    <t>Удельный вес</t>
  </si>
  <si>
    <t>исполнено на 1 октября 2022 года</t>
  </si>
  <si>
    <t>исполнено на 1 октября 2021 года</t>
  </si>
  <si>
    <t>Исполнение расходной части бюджета МР "Малоярославецкий район" на 1 октября 2022 года</t>
  </si>
  <si>
    <t>0107</t>
  </si>
  <si>
    <t xml:space="preserve">  Обеспечение проведения выборов и референдумов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</si>
</sst>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24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6" borderId="1">
      <alignment horizontal="right" vertical="top" shrinkToFit="1"/>
      <protection/>
    </xf>
    <xf numFmtId="4" fontId="3" fillId="6" borderId="1">
      <alignment horizontal="right" vertical="top" shrinkToFit="1"/>
      <protection/>
    </xf>
    <xf numFmtId="4" fontId="2" fillId="1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49" fontId="2" fillId="0" borderId="1" xfId="38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" fontId="2" fillId="0" borderId="1" xfId="40" applyNumberFormat="1" applyFill="1" applyProtection="1">
      <alignment horizontal="right" vertical="top" shrinkToFit="1"/>
      <protection/>
    </xf>
    <xf numFmtId="49" fontId="3" fillId="0" borderId="1" xfId="39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4" fontId="3" fillId="0" borderId="1" xfId="41" applyNumberFormat="1" applyFill="1" applyProtection="1">
      <alignment horizontal="right" vertical="top" shrinkToFit="1"/>
      <protection/>
    </xf>
    <xf numFmtId="4" fontId="3" fillId="0" borderId="13" xfId="41" applyNumberFormat="1" applyFill="1" applyBorder="1" applyProtection="1">
      <alignment horizontal="right" vertical="top" shrinkToFit="1"/>
      <protection/>
    </xf>
    <xf numFmtId="0" fontId="2" fillId="0" borderId="1" xfId="37" applyNumberFormat="1" applyFill="1" applyProtection="1">
      <alignment horizontal="left"/>
      <protection/>
    </xf>
    <xf numFmtId="4" fontId="2" fillId="0" borderId="1" xfId="42" applyNumberFormat="1" applyFill="1" applyProtection="1">
      <alignment horizontal="right" vertical="top" shrinkToFit="1"/>
      <protection/>
    </xf>
    <xf numFmtId="4" fontId="4" fillId="0" borderId="11" xfId="0" applyNumberFormat="1" applyFont="1" applyFill="1" applyBorder="1" applyAlignment="1" applyProtection="1">
      <alignment horizontal="right" vertical="justify"/>
      <protection locked="0"/>
    </xf>
    <xf numFmtId="4" fontId="2" fillId="0" borderId="13" xfId="40" applyNumberFormat="1" applyFill="1" applyBorder="1" applyProtection="1">
      <alignment horizontal="right" vertical="top" shrinkToFit="1"/>
      <protection/>
    </xf>
    <xf numFmtId="4" fontId="3" fillId="0" borderId="12" xfId="41" applyNumberFormat="1" applyFill="1" applyBorder="1" applyProtection="1">
      <alignment horizontal="right" vertical="top" shrinkToFit="1"/>
      <protection/>
    </xf>
    <xf numFmtId="4" fontId="2" fillId="0" borderId="13" xfId="42" applyNumberFormat="1" applyFill="1" applyBorder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justify" shrinkToFit="1"/>
      <protection/>
    </xf>
    <xf numFmtId="4" fontId="2" fillId="0" borderId="11" xfId="42" applyNumberFormat="1" applyFont="1" applyFill="1" applyBorder="1" applyAlignment="1" applyProtection="1">
      <alignment horizontal="right" vertical="justify" shrinkToFit="1"/>
      <protection/>
    </xf>
    <xf numFmtId="192" fontId="5" fillId="0" borderId="11" xfId="0" applyNumberFormat="1" applyFont="1" applyFill="1" applyBorder="1" applyAlignment="1" applyProtection="1">
      <alignment vertical="justify"/>
      <protection locked="0"/>
    </xf>
    <xf numFmtId="192" fontId="4" fillId="0" borderId="11" xfId="0" applyNumberFormat="1" applyFont="1" applyFill="1" applyBorder="1" applyAlignment="1" applyProtection="1">
      <alignment vertical="justify"/>
      <protection locked="0"/>
    </xf>
    <xf numFmtId="193" fontId="5" fillId="0" borderId="11" xfId="0" applyNumberFormat="1" applyFont="1" applyFill="1" applyBorder="1" applyAlignment="1" applyProtection="1">
      <alignment vertical="justify"/>
      <protection locked="0"/>
    </xf>
    <xf numFmtId="193" fontId="4" fillId="0" borderId="11" xfId="0" applyNumberFormat="1" applyFont="1" applyFill="1" applyBorder="1" applyAlignment="1" applyProtection="1">
      <alignment vertical="justify"/>
      <protection locked="0"/>
    </xf>
    <xf numFmtId="3" fontId="5" fillId="0" borderId="11" xfId="0" applyNumberFormat="1" applyFont="1" applyFill="1" applyBorder="1" applyAlignment="1" applyProtection="1">
      <alignment vertical="justify"/>
      <protection locked="0"/>
    </xf>
    <xf numFmtId="3" fontId="4" fillId="0" borderId="11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3" xfId="34" applyNumberForma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Protection="1">
      <alignment horizontal="center" vertical="center" wrapText="1"/>
      <protection/>
    </xf>
    <xf numFmtId="0" fontId="2" fillId="0" borderId="12" xfId="34" applyFill="1" applyBorder="1">
      <alignment horizontal="center" vertical="center" wrapText="1"/>
      <protection/>
    </xf>
    <xf numFmtId="49" fontId="3" fillId="0" borderId="1" xfId="39" applyNumberFormat="1" applyFont="1" applyFill="1" applyProtection="1">
      <alignment horizontal="center" vertical="top" wrapText="1"/>
      <protection/>
    </xf>
    <xf numFmtId="49" fontId="3" fillId="0" borderId="1" xfId="36" applyNumberFormat="1" applyFont="1" applyFill="1" applyProtection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7" xfId="38"/>
    <cellStyle name="xl38" xfId="39"/>
    <cellStyle name="xl39" xfId="40"/>
    <cellStyle name="xl40" xfId="41"/>
    <cellStyle name="xl4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9">
      <selection activeCell="G45" sqref="G45"/>
    </sheetView>
  </sheetViews>
  <sheetFormatPr defaultColWidth="9.140625" defaultRowHeight="12.75" outlineLevelRow="1"/>
  <cols>
    <col min="1" max="1" width="9.421875" style="0" customWidth="1"/>
    <col min="2" max="2" width="37.8515625" style="0" customWidth="1"/>
    <col min="3" max="5" width="14.7109375" style="26" customWidth="1"/>
    <col min="6" max="6" width="14.7109375" style="27" customWidth="1"/>
    <col min="7" max="7" width="11.7109375" style="0" customWidth="1"/>
    <col min="8" max="8" width="10.28125" style="0" customWidth="1"/>
    <col min="10" max="10" width="9.8515625" style="0" customWidth="1"/>
  </cols>
  <sheetData>
    <row r="1" spans="1:10" s="1" customFormat="1" ht="45" customHeight="1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6.25" customHeight="1">
      <c r="A2" s="34" t="s">
        <v>0</v>
      </c>
      <c r="B2" s="36" t="s">
        <v>1</v>
      </c>
      <c r="C2" s="38" t="s">
        <v>2</v>
      </c>
      <c r="D2" s="39"/>
      <c r="E2" s="40" t="s">
        <v>95</v>
      </c>
      <c r="F2" s="32" t="s">
        <v>96</v>
      </c>
      <c r="G2" s="32" t="s">
        <v>92</v>
      </c>
      <c r="H2" s="28" t="s">
        <v>93</v>
      </c>
      <c r="I2" s="28"/>
      <c r="J2" s="29" t="s">
        <v>94</v>
      </c>
    </row>
    <row r="3" spans="1:10" s="1" customFormat="1" ht="39.75" customHeight="1">
      <c r="A3" s="35"/>
      <c r="B3" s="37"/>
      <c r="C3" s="2" t="s">
        <v>3</v>
      </c>
      <c r="D3" s="3" t="s">
        <v>4</v>
      </c>
      <c r="E3" s="41"/>
      <c r="F3" s="33"/>
      <c r="G3" s="33"/>
      <c r="H3" s="2" t="s">
        <v>3</v>
      </c>
      <c r="I3" s="2" t="s">
        <v>4</v>
      </c>
      <c r="J3" s="30"/>
    </row>
    <row r="4" spans="1:10" s="1" customFormat="1" ht="12.75">
      <c r="A4" s="4" t="s">
        <v>5</v>
      </c>
      <c r="B4" s="5" t="s">
        <v>6</v>
      </c>
      <c r="C4" s="6">
        <f>SUM(C5:C11)</f>
        <v>103884797.33</v>
      </c>
      <c r="D4" s="6">
        <f>SUM(D5:D11)</f>
        <v>94149843.16999999</v>
      </c>
      <c r="E4" s="14">
        <f>SUM(E5:E11)</f>
        <v>68878749.44</v>
      </c>
      <c r="F4" s="17">
        <f>SUM(F5:F11)</f>
        <v>65792023.81</v>
      </c>
      <c r="G4" s="20">
        <f>E4/F4%</f>
        <v>104.6916411006205</v>
      </c>
      <c r="H4" s="24">
        <f>E4/C4%</f>
        <v>66.30301180758919</v>
      </c>
      <c r="I4" s="24">
        <f>E4/D4%</f>
        <v>73.15864490143686</v>
      </c>
      <c r="J4" s="24">
        <f>E4/E48%</f>
        <v>1.866283500304528</v>
      </c>
    </row>
    <row r="5" spans="1:10" s="1" customFormat="1" ht="51" outlineLevel="1">
      <c r="A5" s="7" t="s">
        <v>7</v>
      </c>
      <c r="B5" s="8" t="s">
        <v>8</v>
      </c>
      <c r="C5" s="9">
        <v>2768862</v>
      </c>
      <c r="D5" s="10">
        <v>4311398</v>
      </c>
      <c r="E5" s="15">
        <v>3327712.26</v>
      </c>
      <c r="F5" s="13">
        <v>2923989.06</v>
      </c>
      <c r="G5" s="21">
        <f aca="true" t="shared" si="0" ref="G5:G48">E5/F5%</f>
        <v>113.80727464144479</v>
      </c>
      <c r="H5" s="25">
        <f aca="true" t="shared" si="1" ref="H5:H47">E5/C5%</f>
        <v>120.18339158831317</v>
      </c>
      <c r="I5" s="25">
        <f aca="true" t="shared" si="2" ref="I5:I48">E5/D5%</f>
        <v>77.18406558615094</v>
      </c>
      <c r="J5" s="25"/>
    </row>
    <row r="6" spans="1:10" s="1" customFormat="1" ht="63.75" outlineLevel="1" collapsed="1">
      <c r="A6" s="7" t="s">
        <v>9</v>
      </c>
      <c r="B6" s="8" t="s">
        <v>10</v>
      </c>
      <c r="C6" s="9">
        <v>65134626</v>
      </c>
      <c r="D6" s="10">
        <v>58391211.75</v>
      </c>
      <c r="E6" s="15">
        <v>44589969.66</v>
      </c>
      <c r="F6" s="13">
        <v>45270079.35</v>
      </c>
      <c r="G6" s="21">
        <f t="shared" si="0"/>
        <v>98.49766181158681</v>
      </c>
      <c r="H6" s="25">
        <f t="shared" si="1"/>
        <v>68.45816487838587</v>
      </c>
      <c r="I6" s="25">
        <f t="shared" si="2"/>
        <v>76.36417934073785</v>
      </c>
      <c r="J6" s="25"/>
    </row>
    <row r="7" spans="1:10" s="1" customFormat="1" ht="16.5" customHeight="1" outlineLevel="1" collapsed="1">
      <c r="A7" s="7" t="s">
        <v>11</v>
      </c>
      <c r="B7" s="8" t="s">
        <v>12</v>
      </c>
      <c r="C7" s="9">
        <v>57288</v>
      </c>
      <c r="D7" s="10">
        <v>57288</v>
      </c>
      <c r="E7" s="15">
        <v>0</v>
      </c>
      <c r="F7" s="13">
        <v>0</v>
      </c>
      <c r="G7" s="21"/>
      <c r="H7" s="25">
        <f t="shared" si="1"/>
        <v>0</v>
      </c>
      <c r="I7" s="25">
        <f t="shared" si="2"/>
        <v>0</v>
      </c>
      <c r="J7" s="25"/>
    </row>
    <row r="8" spans="1:10" s="1" customFormat="1" ht="51" outlineLevel="1" collapsed="1">
      <c r="A8" s="7" t="s">
        <v>13</v>
      </c>
      <c r="B8" s="8" t="s">
        <v>14</v>
      </c>
      <c r="C8" s="9">
        <v>14702829</v>
      </c>
      <c r="D8" s="10">
        <v>12981374.32</v>
      </c>
      <c r="E8" s="15">
        <v>8430367.49</v>
      </c>
      <c r="F8" s="13">
        <v>8335674.55</v>
      </c>
      <c r="G8" s="21">
        <f t="shared" si="0"/>
        <v>101.13599612643226</v>
      </c>
      <c r="H8" s="25">
        <f t="shared" si="1"/>
        <v>57.33840399014366</v>
      </c>
      <c r="I8" s="25">
        <f t="shared" si="2"/>
        <v>64.94202603041494</v>
      </c>
      <c r="J8" s="25"/>
    </row>
    <row r="9" spans="1:10" s="1" customFormat="1" ht="25.5" outlineLevel="1">
      <c r="A9" s="42" t="s">
        <v>98</v>
      </c>
      <c r="B9" s="43" t="s">
        <v>99</v>
      </c>
      <c r="C9" s="9">
        <v>0</v>
      </c>
      <c r="D9" s="10">
        <v>0</v>
      </c>
      <c r="E9" s="15">
        <v>0</v>
      </c>
      <c r="F9" s="13">
        <v>377750</v>
      </c>
      <c r="G9" s="21">
        <f t="shared" si="0"/>
        <v>0</v>
      </c>
      <c r="H9" s="25"/>
      <c r="I9" s="25"/>
      <c r="J9" s="25"/>
    </row>
    <row r="10" spans="1:10" s="1" customFormat="1" ht="16.5" customHeight="1" outlineLevel="1" collapsed="1">
      <c r="A10" s="7" t="s">
        <v>15</v>
      </c>
      <c r="B10" s="8" t="s">
        <v>16</v>
      </c>
      <c r="C10" s="9">
        <v>500000</v>
      </c>
      <c r="D10" s="10">
        <v>500000</v>
      </c>
      <c r="E10" s="15">
        <v>0</v>
      </c>
      <c r="F10" s="13">
        <v>0</v>
      </c>
      <c r="G10" s="21"/>
      <c r="H10" s="25">
        <f t="shared" si="1"/>
        <v>0</v>
      </c>
      <c r="I10" s="25">
        <f t="shared" si="2"/>
        <v>0</v>
      </c>
      <c r="J10" s="25"/>
    </row>
    <row r="11" spans="1:10" s="1" customFormat="1" ht="16.5" customHeight="1" outlineLevel="1" collapsed="1">
      <c r="A11" s="7" t="s">
        <v>17</v>
      </c>
      <c r="B11" s="8" t="s">
        <v>18</v>
      </c>
      <c r="C11" s="9">
        <v>20721192.33</v>
      </c>
      <c r="D11" s="10">
        <v>17908571.1</v>
      </c>
      <c r="E11" s="15">
        <v>12530700.03</v>
      </c>
      <c r="F11" s="13">
        <v>8884530.85</v>
      </c>
      <c r="G11" s="21">
        <f t="shared" si="0"/>
        <v>141.0395241072296</v>
      </c>
      <c r="H11" s="25">
        <f t="shared" si="1"/>
        <v>60.472871591747825</v>
      </c>
      <c r="I11" s="25">
        <f t="shared" si="2"/>
        <v>69.97040668420496</v>
      </c>
      <c r="J11" s="25"/>
    </row>
    <row r="12" spans="1:10" s="1" customFormat="1" ht="38.25">
      <c r="A12" s="4" t="s">
        <v>19</v>
      </c>
      <c r="B12" s="5" t="s">
        <v>20</v>
      </c>
      <c r="C12" s="6">
        <f>SUM(C13:C15)</f>
        <v>9955855</v>
      </c>
      <c r="D12" s="6">
        <f>SUM(D13:D15)</f>
        <v>10077710.59</v>
      </c>
      <c r="E12" s="14">
        <f>SUM(E13:E15)</f>
        <v>6583464.54</v>
      </c>
      <c r="F12" s="14">
        <f>SUM(F13:F15)</f>
        <v>6218657.3</v>
      </c>
      <c r="G12" s="20">
        <f t="shared" si="0"/>
        <v>105.86633452208406</v>
      </c>
      <c r="H12" s="24">
        <f>E12/C12%</f>
        <v>66.12656110399358</v>
      </c>
      <c r="I12" s="24">
        <f t="shared" si="2"/>
        <v>65.32698554106821</v>
      </c>
      <c r="J12" s="24">
        <f>E12/E48%</f>
        <v>0.1783802892145241</v>
      </c>
    </row>
    <row r="13" spans="1:10" s="1" customFormat="1" ht="16.5" customHeight="1" outlineLevel="1">
      <c r="A13" s="7" t="s">
        <v>21</v>
      </c>
      <c r="B13" s="8" t="s">
        <v>22</v>
      </c>
      <c r="C13" s="9">
        <v>2675647</v>
      </c>
      <c r="D13" s="10">
        <v>2675647</v>
      </c>
      <c r="E13" s="15">
        <v>2017610.12</v>
      </c>
      <c r="F13" s="13">
        <v>1869359.88</v>
      </c>
      <c r="G13" s="21">
        <f t="shared" si="0"/>
        <v>107.93053502357182</v>
      </c>
      <c r="H13" s="25">
        <f t="shared" si="1"/>
        <v>75.40643889122893</v>
      </c>
      <c r="I13" s="25">
        <f t="shared" si="2"/>
        <v>75.40643889122893</v>
      </c>
      <c r="J13" s="25"/>
    </row>
    <row r="14" spans="1:10" s="1" customFormat="1" ht="16.5" customHeight="1" outlineLevel="1" collapsed="1">
      <c r="A14" s="7" t="s">
        <v>23</v>
      </c>
      <c r="B14" s="8" t="s">
        <v>24</v>
      </c>
      <c r="C14" s="9">
        <v>7080208</v>
      </c>
      <c r="D14" s="10">
        <v>7207733.59</v>
      </c>
      <c r="E14" s="15">
        <v>4565854.42</v>
      </c>
      <c r="F14" s="13">
        <v>4349297.42</v>
      </c>
      <c r="G14" s="21">
        <f t="shared" si="0"/>
        <v>104.97912603088892</v>
      </c>
      <c r="H14" s="25">
        <f t="shared" si="1"/>
        <v>64.48757465882358</v>
      </c>
      <c r="I14" s="25">
        <f t="shared" si="2"/>
        <v>63.34660351951215</v>
      </c>
      <c r="J14" s="25"/>
    </row>
    <row r="15" spans="1:10" s="1" customFormat="1" ht="38.25" outlineLevel="1" collapsed="1">
      <c r="A15" s="7" t="s">
        <v>25</v>
      </c>
      <c r="B15" s="8" t="s">
        <v>26</v>
      </c>
      <c r="C15" s="9">
        <v>200000</v>
      </c>
      <c r="D15" s="10">
        <v>194330</v>
      </c>
      <c r="E15" s="15">
        <v>0</v>
      </c>
      <c r="F15" s="13">
        <v>0</v>
      </c>
      <c r="G15" s="21"/>
      <c r="H15" s="25">
        <f t="shared" si="1"/>
        <v>0</v>
      </c>
      <c r="I15" s="25">
        <f t="shared" si="2"/>
        <v>0</v>
      </c>
      <c r="J15" s="25"/>
    </row>
    <row r="16" spans="1:10" s="1" customFormat="1" ht="16.5" customHeight="1">
      <c r="A16" s="4" t="s">
        <v>27</v>
      </c>
      <c r="B16" s="5" t="s">
        <v>28</v>
      </c>
      <c r="C16" s="6">
        <f>SUM(C17:C20)</f>
        <v>151776610.47</v>
      </c>
      <c r="D16" s="6">
        <f>SUM(D17:D20)</f>
        <v>251696845.14</v>
      </c>
      <c r="E16" s="14">
        <f>SUM(E17:E20)</f>
        <v>105203813.14</v>
      </c>
      <c r="F16" s="14">
        <f>SUM(F17:F20)</f>
        <v>73939076.41000001</v>
      </c>
      <c r="G16" s="20">
        <f t="shared" si="0"/>
        <v>142.28445667434863</v>
      </c>
      <c r="H16" s="24">
        <f t="shared" si="1"/>
        <v>69.3149048553792</v>
      </c>
      <c r="I16" s="24">
        <f t="shared" si="2"/>
        <v>41.79782749421553</v>
      </c>
      <c r="J16" s="24">
        <f>E16/E48%</f>
        <v>2.850518370739785</v>
      </c>
    </row>
    <row r="17" spans="1:10" s="1" customFormat="1" ht="16.5" customHeight="1" outlineLevel="1">
      <c r="A17" s="7" t="s">
        <v>29</v>
      </c>
      <c r="B17" s="8" t="s">
        <v>30</v>
      </c>
      <c r="C17" s="9">
        <v>1851350</v>
      </c>
      <c r="D17" s="10">
        <v>1772243</v>
      </c>
      <c r="E17" s="15">
        <v>1481084</v>
      </c>
      <c r="F17" s="13">
        <v>381509.4</v>
      </c>
      <c r="G17" s="21">
        <f t="shared" si="0"/>
        <v>388.2169089411689</v>
      </c>
      <c r="H17" s="25">
        <f t="shared" si="1"/>
        <v>80.00021605855187</v>
      </c>
      <c r="I17" s="25">
        <f t="shared" si="2"/>
        <v>83.57115813124949</v>
      </c>
      <c r="J17" s="25"/>
    </row>
    <row r="18" spans="1:10" s="1" customFormat="1" ht="16.5" customHeight="1" outlineLevel="1" collapsed="1">
      <c r="A18" s="7" t="s">
        <v>31</v>
      </c>
      <c r="B18" s="8" t="s">
        <v>32</v>
      </c>
      <c r="C18" s="9">
        <v>2500000</v>
      </c>
      <c r="D18" s="10">
        <v>2580000</v>
      </c>
      <c r="E18" s="15">
        <v>1738000</v>
      </c>
      <c r="F18" s="13">
        <v>579280</v>
      </c>
      <c r="G18" s="21">
        <f t="shared" si="0"/>
        <v>300.02762049440685</v>
      </c>
      <c r="H18" s="25">
        <f t="shared" si="1"/>
        <v>69.52</v>
      </c>
      <c r="I18" s="25">
        <f t="shared" si="2"/>
        <v>67.36434108527132</v>
      </c>
      <c r="J18" s="25"/>
    </row>
    <row r="19" spans="1:10" s="1" customFormat="1" ht="16.5" customHeight="1" outlineLevel="1" collapsed="1">
      <c r="A19" s="7" t="s">
        <v>33</v>
      </c>
      <c r="B19" s="8" t="s">
        <v>34</v>
      </c>
      <c r="C19" s="9">
        <v>142593377.08</v>
      </c>
      <c r="D19" s="10">
        <v>243007808.45</v>
      </c>
      <c r="E19" s="15">
        <v>101237964.14</v>
      </c>
      <c r="F19" s="13">
        <v>72465610.51</v>
      </c>
      <c r="G19" s="21">
        <f t="shared" si="0"/>
        <v>139.70483851237202</v>
      </c>
      <c r="H19" s="25">
        <f t="shared" si="1"/>
        <v>70.99766217276829</v>
      </c>
      <c r="I19" s="25">
        <f t="shared" si="2"/>
        <v>41.66037494257317</v>
      </c>
      <c r="J19" s="25"/>
    </row>
    <row r="20" spans="1:10" s="1" customFormat="1" ht="16.5" customHeight="1" outlineLevel="1" collapsed="1">
      <c r="A20" s="7" t="s">
        <v>35</v>
      </c>
      <c r="B20" s="8" t="s">
        <v>36</v>
      </c>
      <c r="C20" s="9">
        <v>4831883.39</v>
      </c>
      <c r="D20" s="10">
        <v>4336793.69</v>
      </c>
      <c r="E20" s="15">
        <v>746765</v>
      </c>
      <c r="F20" s="13">
        <v>512676.5</v>
      </c>
      <c r="G20" s="23">
        <f t="shared" si="0"/>
        <v>145.66007999196373</v>
      </c>
      <c r="H20" s="25">
        <f t="shared" si="1"/>
        <v>15.454946647625949</v>
      </c>
      <c r="I20" s="25">
        <f t="shared" si="2"/>
        <v>17.219288104987072</v>
      </c>
      <c r="J20" s="25"/>
    </row>
    <row r="21" spans="1:10" s="1" customFormat="1" ht="16.5" customHeight="1">
      <c r="A21" s="4" t="s">
        <v>37</v>
      </c>
      <c r="B21" s="5" t="s">
        <v>38</v>
      </c>
      <c r="C21" s="6">
        <f>SUM(C22:C24)</f>
        <v>77104100.75</v>
      </c>
      <c r="D21" s="6">
        <f>SUM(D22:D24)</f>
        <v>112547657.39999999</v>
      </c>
      <c r="E21" s="14">
        <f>SUM(E22:E24)</f>
        <v>44023693.09</v>
      </c>
      <c r="F21" s="18">
        <f>SUM(F22:F24)</f>
        <v>21480653.53</v>
      </c>
      <c r="G21" s="22">
        <f t="shared" si="0"/>
        <v>204.9457807627513</v>
      </c>
      <c r="H21" s="24">
        <f t="shared" si="1"/>
        <v>57.09643541883861</v>
      </c>
      <c r="I21" s="24">
        <f t="shared" si="2"/>
        <v>39.11560143232266</v>
      </c>
      <c r="J21" s="24">
        <f>E21/E48%</f>
        <v>1.1928307744307598</v>
      </c>
    </row>
    <row r="22" spans="1:10" s="1" customFormat="1" ht="16.5" customHeight="1" outlineLevel="1">
      <c r="A22" s="7" t="s">
        <v>39</v>
      </c>
      <c r="B22" s="8" t="s">
        <v>40</v>
      </c>
      <c r="C22" s="9">
        <v>53775303.66</v>
      </c>
      <c r="D22" s="10">
        <v>90139506.03</v>
      </c>
      <c r="E22" s="15">
        <v>24892500.37</v>
      </c>
      <c r="F22" s="13">
        <v>334050.57</v>
      </c>
      <c r="G22" s="23">
        <f t="shared" si="0"/>
        <v>7451.7161787809555</v>
      </c>
      <c r="H22" s="25">
        <f t="shared" si="1"/>
        <v>46.2898369247442</v>
      </c>
      <c r="I22" s="25">
        <f t="shared" si="2"/>
        <v>27.615527826073667</v>
      </c>
      <c r="J22" s="25"/>
    </row>
    <row r="23" spans="1:10" s="1" customFormat="1" ht="16.5" customHeight="1" outlineLevel="1" collapsed="1">
      <c r="A23" s="7" t="s">
        <v>41</v>
      </c>
      <c r="B23" s="8" t="s">
        <v>42</v>
      </c>
      <c r="C23" s="9">
        <v>12491979.07</v>
      </c>
      <c r="D23" s="10">
        <v>18611094.82</v>
      </c>
      <c r="E23" s="15">
        <v>18111677.44</v>
      </c>
      <c r="F23" s="13">
        <v>13424355.67</v>
      </c>
      <c r="G23" s="21">
        <f t="shared" si="0"/>
        <v>134.9165493318608</v>
      </c>
      <c r="H23" s="25">
        <f t="shared" si="1"/>
        <v>144.98645361563194</v>
      </c>
      <c r="I23" s="25">
        <f t="shared" si="2"/>
        <v>97.31656098241297</v>
      </c>
      <c r="J23" s="25"/>
    </row>
    <row r="24" spans="1:10" s="1" customFormat="1" ht="16.5" customHeight="1" outlineLevel="1" collapsed="1">
      <c r="A24" s="7" t="s">
        <v>43</v>
      </c>
      <c r="B24" s="8" t="s">
        <v>44</v>
      </c>
      <c r="C24" s="9">
        <v>10836818.02</v>
      </c>
      <c r="D24" s="10">
        <v>3797056.55</v>
      </c>
      <c r="E24" s="15">
        <v>1019515.28</v>
      </c>
      <c r="F24" s="13">
        <v>7722247.29</v>
      </c>
      <c r="G24" s="21">
        <f t="shared" si="0"/>
        <v>13.202313286706467</v>
      </c>
      <c r="H24" s="25">
        <f t="shared" si="1"/>
        <v>9.407884105079768</v>
      </c>
      <c r="I24" s="25">
        <f t="shared" si="2"/>
        <v>26.850147385874465</v>
      </c>
      <c r="J24" s="25"/>
    </row>
    <row r="25" spans="1:10" s="1" customFormat="1" ht="16.5" customHeight="1">
      <c r="A25" s="4" t="s">
        <v>45</v>
      </c>
      <c r="B25" s="5" t="s">
        <v>46</v>
      </c>
      <c r="C25" s="6">
        <f>SUM(C26:C30)</f>
        <v>2659751168.07</v>
      </c>
      <c r="D25" s="6">
        <f>SUM(D26:D30)</f>
        <v>3288420577.4600005</v>
      </c>
      <c r="E25" s="14">
        <f>SUM(E26:E30)</f>
        <v>2842318537.87</v>
      </c>
      <c r="F25" s="18">
        <f>SUM(F26:F30)</f>
        <v>694572298.3799999</v>
      </c>
      <c r="G25" s="20">
        <f t="shared" si="0"/>
        <v>409.2185283662105</v>
      </c>
      <c r="H25" s="24">
        <f t="shared" si="1"/>
        <v>106.86407706073032</v>
      </c>
      <c r="I25" s="24">
        <f t="shared" si="2"/>
        <v>86.43415496643762</v>
      </c>
      <c r="J25" s="24">
        <f>E25/E48%</f>
        <v>77.01318959713784</v>
      </c>
    </row>
    <row r="26" spans="1:10" s="1" customFormat="1" ht="16.5" customHeight="1" outlineLevel="1">
      <c r="A26" s="7" t="s">
        <v>47</v>
      </c>
      <c r="B26" s="8" t="s">
        <v>48</v>
      </c>
      <c r="C26" s="9">
        <v>415075763.64</v>
      </c>
      <c r="D26" s="10">
        <v>653144808.07</v>
      </c>
      <c r="E26" s="15">
        <v>514921342.41</v>
      </c>
      <c r="F26" s="13">
        <v>232533286.06</v>
      </c>
      <c r="G26" s="21">
        <f t="shared" si="0"/>
        <v>221.4398424994244</v>
      </c>
      <c r="H26" s="25">
        <f t="shared" si="1"/>
        <v>124.0547840939702</v>
      </c>
      <c r="I26" s="25">
        <f t="shared" si="2"/>
        <v>78.83724038648623</v>
      </c>
      <c r="J26" s="25"/>
    </row>
    <row r="27" spans="1:10" s="1" customFormat="1" ht="16.5" customHeight="1" outlineLevel="1" collapsed="1">
      <c r="A27" s="7" t="s">
        <v>49</v>
      </c>
      <c r="B27" s="8" t="s">
        <v>50</v>
      </c>
      <c r="C27" s="9">
        <v>2144691020.14</v>
      </c>
      <c r="D27" s="10">
        <v>2533561335.98</v>
      </c>
      <c r="E27" s="15">
        <v>2253132403.9</v>
      </c>
      <c r="F27" s="13">
        <v>376391229.72</v>
      </c>
      <c r="G27" s="21">
        <f t="shared" si="0"/>
        <v>598.614480357611</v>
      </c>
      <c r="H27" s="25">
        <f t="shared" si="1"/>
        <v>105.05627070480863</v>
      </c>
      <c r="I27" s="25">
        <f t="shared" si="2"/>
        <v>88.93143307416602</v>
      </c>
      <c r="J27" s="25"/>
    </row>
    <row r="28" spans="1:10" s="1" customFormat="1" ht="16.5" customHeight="1" outlineLevel="1" collapsed="1">
      <c r="A28" s="7" t="s">
        <v>51</v>
      </c>
      <c r="B28" s="8" t="s">
        <v>52</v>
      </c>
      <c r="C28" s="9">
        <v>70403763</v>
      </c>
      <c r="D28" s="10">
        <v>71679036.32</v>
      </c>
      <c r="E28" s="15">
        <v>51667222.9</v>
      </c>
      <c r="F28" s="13">
        <v>63153919.41</v>
      </c>
      <c r="G28" s="21">
        <f t="shared" si="0"/>
        <v>81.81158569838318</v>
      </c>
      <c r="H28" s="25">
        <f t="shared" si="1"/>
        <v>73.38701895806336</v>
      </c>
      <c r="I28" s="25">
        <f t="shared" si="2"/>
        <v>72.08135816633983</v>
      </c>
      <c r="J28" s="25"/>
    </row>
    <row r="29" spans="1:10" s="1" customFormat="1" ht="16.5" customHeight="1" outlineLevel="1" collapsed="1">
      <c r="A29" s="7" t="s">
        <v>53</v>
      </c>
      <c r="B29" s="8" t="s">
        <v>54</v>
      </c>
      <c r="C29" s="9">
        <v>3833134.29</v>
      </c>
      <c r="D29" s="10">
        <v>4180608.69</v>
      </c>
      <c r="E29" s="15">
        <v>4062025.99</v>
      </c>
      <c r="F29" s="13">
        <v>3513178.56</v>
      </c>
      <c r="G29" s="21">
        <f t="shared" si="0"/>
        <v>115.62253158006293</v>
      </c>
      <c r="H29" s="25">
        <f t="shared" si="1"/>
        <v>105.97139788702785</v>
      </c>
      <c r="I29" s="25">
        <f t="shared" si="2"/>
        <v>97.1635063505549</v>
      </c>
      <c r="J29" s="25"/>
    </row>
    <row r="30" spans="1:10" s="1" customFormat="1" ht="16.5" customHeight="1" outlineLevel="1" collapsed="1">
      <c r="A30" s="7" t="s">
        <v>55</v>
      </c>
      <c r="B30" s="8" t="s">
        <v>56</v>
      </c>
      <c r="C30" s="9">
        <v>25747487</v>
      </c>
      <c r="D30" s="10">
        <v>25854788.4</v>
      </c>
      <c r="E30" s="15">
        <v>18535542.67</v>
      </c>
      <c r="F30" s="13">
        <v>18980684.63</v>
      </c>
      <c r="G30" s="21">
        <f t="shared" si="0"/>
        <v>97.65476341513822</v>
      </c>
      <c r="H30" s="25">
        <f t="shared" si="1"/>
        <v>71.9897156176834</v>
      </c>
      <c r="I30" s="25">
        <f t="shared" si="2"/>
        <v>71.69094708197265</v>
      </c>
      <c r="J30" s="25"/>
    </row>
    <row r="31" spans="1:10" s="1" customFormat="1" ht="16.5" customHeight="1">
      <c r="A31" s="4" t="s">
        <v>57</v>
      </c>
      <c r="B31" s="5" t="s">
        <v>58</v>
      </c>
      <c r="C31" s="6">
        <f>SUM(C32:C33)</f>
        <v>54378327.56</v>
      </c>
      <c r="D31" s="6">
        <f>SUM(D32:D33)</f>
        <v>53795328.47</v>
      </c>
      <c r="E31" s="14">
        <f>SUM(E32:E33)</f>
        <v>38249974.69</v>
      </c>
      <c r="F31" s="18">
        <f>SUM(F32:F33)</f>
        <v>40481988.34</v>
      </c>
      <c r="G31" s="20">
        <f t="shared" si="0"/>
        <v>94.4864031103073</v>
      </c>
      <c r="H31" s="24">
        <f t="shared" si="1"/>
        <v>70.34047644770926</v>
      </c>
      <c r="I31" s="24">
        <f t="shared" si="2"/>
        <v>71.10278118541619</v>
      </c>
      <c r="J31" s="24">
        <f>E31/E48%</f>
        <v>1.03639071892843</v>
      </c>
    </row>
    <row r="32" spans="1:10" s="1" customFormat="1" ht="16.5" customHeight="1" outlineLevel="1">
      <c r="A32" s="7" t="s">
        <v>59</v>
      </c>
      <c r="B32" s="8" t="s">
        <v>60</v>
      </c>
      <c r="C32" s="9">
        <v>35668233.56</v>
      </c>
      <c r="D32" s="10">
        <v>35334901.15</v>
      </c>
      <c r="E32" s="15">
        <v>26273313.22</v>
      </c>
      <c r="F32" s="13">
        <v>23770047.25</v>
      </c>
      <c r="G32" s="21">
        <f t="shared" si="0"/>
        <v>110.5311779302416</v>
      </c>
      <c r="H32" s="25">
        <f t="shared" si="1"/>
        <v>73.66025899713772</v>
      </c>
      <c r="I32" s="25">
        <f t="shared" si="2"/>
        <v>74.35513434286203</v>
      </c>
      <c r="J32" s="25"/>
    </row>
    <row r="33" spans="1:10" s="1" customFormat="1" ht="16.5" customHeight="1" outlineLevel="1" collapsed="1">
      <c r="A33" s="7" t="s">
        <v>61</v>
      </c>
      <c r="B33" s="8" t="s">
        <v>62</v>
      </c>
      <c r="C33" s="9">
        <v>18710094</v>
      </c>
      <c r="D33" s="10">
        <v>18460427.32</v>
      </c>
      <c r="E33" s="15">
        <v>11976661.47</v>
      </c>
      <c r="F33" s="13">
        <v>16711941.09</v>
      </c>
      <c r="G33" s="21">
        <f t="shared" si="0"/>
        <v>71.66529253245471</v>
      </c>
      <c r="H33" s="25">
        <f t="shared" si="1"/>
        <v>64.01176536045196</v>
      </c>
      <c r="I33" s="25">
        <f t="shared" si="2"/>
        <v>64.87748773304128</v>
      </c>
      <c r="J33" s="25"/>
    </row>
    <row r="34" spans="1:10" s="1" customFormat="1" ht="16.5" customHeight="1">
      <c r="A34" s="4" t="s">
        <v>63</v>
      </c>
      <c r="B34" s="5" t="s">
        <v>64</v>
      </c>
      <c r="C34" s="6">
        <f>SUM(C35:C38)</f>
        <v>663305301.23</v>
      </c>
      <c r="D34" s="6">
        <f>SUM(D35:D38)</f>
        <v>629658872.29</v>
      </c>
      <c r="E34" s="14">
        <f>SUM(E35:E38)</f>
        <v>481847356.11</v>
      </c>
      <c r="F34" s="18">
        <f>SUM(F35:F38)</f>
        <v>478970221.41</v>
      </c>
      <c r="G34" s="20">
        <f t="shared" si="0"/>
        <v>100.60069176984119</v>
      </c>
      <c r="H34" s="24">
        <f t="shared" si="1"/>
        <v>72.64337481043593</v>
      </c>
      <c r="I34" s="24">
        <f t="shared" si="2"/>
        <v>76.52514358410838</v>
      </c>
      <c r="J34" s="24">
        <f>E34/E48%</f>
        <v>13.05575054257915</v>
      </c>
    </row>
    <row r="35" spans="1:10" s="1" customFormat="1" ht="16.5" customHeight="1" outlineLevel="1">
      <c r="A35" s="7" t="s">
        <v>65</v>
      </c>
      <c r="B35" s="8" t="s">
        <v>66</v>
      </c>
      <c r="C35" s="9">
        <v>7116127</v>
      </c>
      <c r="D35" s="10">
        <v>7400057.57</v>
      </c>
      <c r="E35" s="15">
        <v>4775512.39</v>
      </c>
      <c r="F35" s="13">
        <v>5339935.89</v>
      </c>
      <c r="G35" s="21">
        <f t="shared" si="0"/>
        <v>89.43014463793496</v>
      </c>
      <c r="H35" s="25">
        <f t="shared" si="1"/>
        <v>67.10830751053206</v>
      </c>
      <c r="I35" s="25">
        <f t="shared" si="2"/>
        <v>64.53344916342319</v>
      </c>
      <c r="J35" s="25"/>
    </row>
    <row r="36" spans="1:10" s="1" customFormat="1" ht="16.5" customHeight="1" outlineLevel="1" collapsed="1">
      <c r="A36" s="7" t="s">
        <v>67</v>
      </c>
      <c r="B36" s="8" t="s">
        <v>68</v>
      </c>
      <c r="C36" s="9">
        <v>198666497.23</v>
      </c>
      <c r="D36" s="10">
        <v>188512305.8</v>
      </c>
      <c r="E36" s="15">
        <v>142405255.78</v>
      </c>
      <c r="F36" s="13">
        <v>144004533.3</v>
      </c>
      <c r="G36" s="21">
        <f t="shared" si="0"/>
        <v>98.88942557338227</v>
      </c>
      <c r="H36" s="25">
        <f t="shared" si="1"/>
        <v>71.68055900997476</v>
      </c>
      <c r="I36" s="25">
        <f t="shared" si="2"/>
        <v>75.54162322489611</v>
      </c>
      <c r="J36" s="25"/>
    </row>
    <row r="37" spans="1:10" s="1" customFormat="1" ht="16.5" customHeight="1" outlineLevel="1" collapsed="1">
      <c r="A37" s="7" t="s">
        <v>69</v>
      </c>
      <c r="B37" s="8" t="s">
        <v>70</v>
      </c>
      <c r="C37" s="9">
        <v>428292500</v>
      </c>
      <c r="D37" s="10">
        <v>404554429.93</v>
      </c>
      <c r="E37" s="15">
        <v>310656890.22</v>
      </c>
      <c r="F37" s="13">
        <v>316627637.93</v>
      </c>
      <c r="G37" s="21">
        <f t="shared" si="0"/>
        <v>98.11426830928764</v>
      </c>
      <c r="H37" s="25">
        <f t="shared" si="1"/>
        <v>72.53381514268871</v>
      </c>
      <c r="I37" s="25">
        <f t="shared" si="2"/>
        <v>76.78988715406057</v>
      </c>
      <c r="J37" s="25"/>
    </row>
    <row r="38" spans="1:10" s="1" customFormat="1" ht="16.5" customHeight="1" outlineLevel="1" collapsed="1">
      <c r="A38" s="7" t="s">
        <v>71</v>
      </c>
      <c r="B38" s="8" t="s">
        <v>72</v>
      </c>
      <c r="C38" s="9">
        <v>29230177</v>
      </c>
      <c r="D38" s="10">
        <v>29192078.99</v>
      </c>
      <c r="E38" s="15">
        <v>24009697.72</v>
      </c>
      <c r="F38" s="13">
        <v>12998114.29</v>
      </c>
      <c r="G38" s="21">
        <f t="shared" si="0"/>
        <v>184.71677648250622</v>
      </c>
      <c r="H38" s="25">
        <f t="shared" si="1"/>
        <v>82.14010377015506</v>
      </c>
      <c r="I38" s="25">
        <f t="shared" si="2"/>
        <v>82.24730320928747</v>
      </c>
      <c r="J38" s="25"/>
    </row>
    <row r="39" spans="1:10" s="1" customFormat="1" ht="16.5" customHeight="1">
      <c r="A39" s="4" t="s">
        <v>73</v>
      </c>
      <c r="B39" s="5" t="s">
        <v>74</v>
      </c>
      <c r="C39" s="6">
        <f>SUM(C40:C41)</f>
        <v>43261462</v>
      </c>
      <c r="D39" s="6">
        <f>SUM(D40:D41)</f>
        <v>49068643.5</v>
      </c>
      <c r="E39" s="14">
        <f>SUM(E40:E41)</f>
        <v>35177991.38</v>
      </c>
      <c r="F39" s="18">
        <f>SUM(F40:F41)</f>
        <v>40254529.05</v>
      </c>
      <c r="G39" s="20">
        <f t="shared" si="0"/>
        <v>87.38890308791231</v>
      </c>
      <c r="H39" s="24">
        <f t="shared" si="1"/>
        <v>81.3148464099526</v>
      </c>
      <c r="I39" s="24">
        <f t="shared" si="2"/>
        <v>71.69138755588384</v>
      </c>
      <c r="J39" s="24">
        <f>E39/E48%</f>
        <v>0.9531547163692077</v>
      </c>
    </row>
    <row r="40" spans="1:10" s="1" customFormat="1" ht="16.5" customHeight="1" outlineLevel="1">
      <c r="A40" s="7" t="s">
        <v>75</v>
      </c>
      <c r="B40" s="8" t="s">
        <v>76</v>
      </c>
      <c r="C40" s="9">
        <v>39804904</v>
      </c>
      <c r="D40" s="10">
        <v>45526420.5</v>
      </c>
      <c r="E40" s="15">
        <v>32303654</v>
      </c>
      <c r="F40" s="13">
        <v>37486247.9</v>
      </c>
      <c r="G40" s="21">
        <f t="shared" si="0"/>
        <v>86.17467954161398</v>
      </c>
      <c r="H40" s="25">
        <f t="shared" si="1"/>
        <v>81.15496020289359</v>
      </c>
      <c r="I40" s="25">
        <f t="shared" si="2"/>
        <v>70.95583980734878</v>
      </c>
      <c r="J40" s="25"/>
    </row>
    <row r="41" spans="1:10" s="1" customFormat="1" ht="16.5" customHeight="1" outlineLevel="1" collapsed="1">
      <c r="A41" s="7" t="s">
        <v>77</v>
      </c>
      <c r="B41" s="8" t="s">
        <v>78</v>
      </c>
      <c r="C41" s="9">
        <v>3456558</v>
      </c>
      <c r="D41" s="10">
        <v>3542223</v>
      </c>
      <c r="E41" s="15">
        <v>2874337.38</v>
      </c>
      <c r="F41" s="13">
        <v>2768281.15</v>
      </c>
      <c r="G41" s="21">
        <f t="shared" si="0"/>
        <v>103.8311220664852</v>
      </c>
      <c r="H41" s="25">
        <f t="shared" si="1"/>
        <v>83.15605813644672</v>
      </c>
      <c r="I41" s="25">
        <f t="shared" si="2"/>
        <v>81.14501486778217</v>
      </c>
      <c r="J41" s="25"/>
    </row>
    <row r="42" spans="1:10" s="1" customFormat="1" ht="16.5" customHeight="1">
      <c r="A42" s="4" t="s">
        <v>79</v>
      </c>
      <c r="B42" s="5" t="s">
        <v>80</v>
      </c>
      <c r="C42" s="6">
        <f>C43</f>
        <v>5883000</v>
      </c>
      <c r="D42" s="6">
        <f>D43</f>
        <v>5883000</v>
      </c>
      <c r="E42" s="14">
        <f>E43</f>
        <v>4410000</v>
      </c>
      <c r="F42" s="18">
        <f>F43</f>
        <v>3862800</v>
      </c>
      <c r="G42" s="20">
        <f t="shared" si="0"/>
        <v>114.165890027959</v>
      </c>
      <c r="H42" s="24">
        <f t="shared" si="1"/>
        <v>74.96175420703723</v>
      </c>
      <c r="I42" s="24">
        <f t="shared" si="2"/>
        <v>74.96175420703723</v>
      </c>
      <c r="J42" s="24">
        <f>E42/E48%</f>
        <v>0.1194898325427984</v>
      </c>
    </row>
    <row r="43" spans="1:10" s="1" customFormat="1" ht="16.5" customHeight="1" outlineLevel="1">
      <c r="A43" s="7" t="s">
        <v>81</v>
      </c>
      <c r="B43" s="8" t="s">
        <v>82</v>
      </c>
      <c r="C43" s="9">
        <v>5883000</v>
      </c>
      <c r="D43" s="10">
        <v>5883000</v>
      </c>
      <c r="E43" s="15">
        <v>4410000</v>
      </c>
      <c r="F43" s="13">
        <v>3862800</v>
      </c>
      <c r="G43" s="21">
        <f t="shared" si="0"/>
        <v>114.165890027959</v>
      </c>
      <c r="H43" s="25">
        <f t="shared" si="1"/>
        <v>74.96175420703723</v>
      </c>
      <c r="I43" s="25">
        <f t="shared" si="2"/>
        <v>74.96175420703723</v>
      </c>
      <c r="J43" s="25"/>
    </row>
    <row r="44" spans="1:10" s="1" customFormat="1" ht="38.25">
      <c r="A44" s="4" t="s">
        <v>83</v>
      </c>
      <c r="B44" s="5" t="s">
        <v>84</v>
      </c>
      <c r="C44" s="6">
        <f>C45</f>
        <v>25000</v>
      </c>
      <c r="D44" s="6">
        <f>D45</f>
        <v>0</v>
      </c>
      <c r="E44" s="14">
        <f>E45</f>
        <v>0</v>
      </c>
      <c r="F44" s="18">
        <f>F45</f>
        <v>0</v>
      </c>
      <c r="G44" s="21"/>
      <c r="H44" s="24">
        <f t="shared" si="1"/>
        <v>0</v>
      </c>
      <c r="I44" s="24"/>
      <c r="J44" s="24">
        <f>E44/E48%</f>
        <v>0</v>
      </c>
    </row>
    <row r="45" spans="1:10" s="1" customFormat="1" ht="25.5" outlineLevel="1">
      <c r="A45" s="7" t="s">
        <v>85</v>
      </c>
      <c r="B45" s="8" t="s">
        <v>86</v>
      </c>
      <c r="C45" s="9">
        <v>25000</v>
      </c>
      <c r="D45" s="10">
        <v>0</v>
      </c>
      <c r="E45" s="15">
        <v>0</v>
      </c>
      <c r="F45" s="13">
        <v>0</v>
      </c>
      <c r="G45" s="21"/>
      <c r="H45" s="25">
        <f t="shared" si="1"/>
        <v>0</v>
      </c>
      <c r="I45" s="25"/>
      <c r="J45" s="25"/>
    </row>
    <row r="46" spans="1:10" s="1" customFormat="1" ht="51">
      <c r="A46" s="4" t="s">
        <v>87</v>
      </c>
      <c r="B46" s="5" t="s">
        <v>88</v>
      </c>
      <c r="C46" s="6">
        <f>C47</f>
        <v>84057651</v>
      </c>
      <c r="D46" s="6">
        <f>D47</f>
        <v>85011420</v>
      </c>
      <c r="E46" s="14">
        <f>E47</f>
        <v>63997005</v>
      </c>
      <c r="F46" s="18">
        <f>F47</f>
        <v>64680990</v>
      </c>
      <c r="G46" s="20">
        <f t="shared" si="0"/>
        <v>98.9425254622726</v>
      </c>
      <c r="H46" s="24">
        <f t="shared" si="1"/>
        <v>76.13465786713455</v>
      </c>
      <c r="I46" s="24">
        <f t="shared" si="2"/>
        <v>75.28047996375075</v>
      </c>
      <c r="J46" s="24">
        <f>E46/E48%</f>
        <v>1.7340116577529776</v>
      </c>
    </row>
    <row r="47" spans="1:10" s="1" customFormat="1" ht="38.25" outlineLevel="1">
      <c r="A47" s="7" t="s">
        <v>89</v>
      </c>
      <c r="B47" s="8" t="s">
        <v>90</v>
      </c>
      <c r="C47" s="9">
        <v>84057651</v>
      </c>
      <c r="D47" s="10">
        <v>85011420</v>
      </c>
      <c r="E47" s="15">
        <v>63997005</v>
      </c>
      <c r="F47" s="13">
        <v>64680990</v>
      </c>
      <c r="G47" s="21">
        <f t="shared" si="0"/>
        <v>98.9425254622726</v>
      </c>
      <c r="H47" s="25">
        <f t="shared" si="1"/>
        <v>76.13465786713455</v>
      </c>
      <c r="I47" s="25">
        <f t="shared" si="2"/>
        <v>75.28047996375075</v>
      </c>
      <c r="J47" s="25"/>
    </row>
    <row r="48" spans="1:10" s="1" customFormat="1" ht="16.5" customHeight="1">
      <c r="A48" s="11"/>
      <c r="B48" s="11" t="s">
        <v>91</v>
      </c>
      <c r="C48" s="12">
        <f>C4+C12+C16+C21+C25+C31+C34+C39+C42+C44+C46</f>
        <v>3853383273.4100003</v>
      </c>
      <c r="D48" s="12">
        <f>D4+D12+D16+D21+D25+D31+D34+D39+D42+D44+D46</f>
        <v>4580309898.02</v>
      </c>
      <c r="E48" s="16">
        <f>E4+E12+E16+E21+E25+E31+E34+E39+E42+E44+E46</f>
        <v>3690690585.26</v>
      </c>
      <c r="F48" s="19">
        <f>F4+F12+F16+F21+F25+F31+F34+F39+F42+F44+F46</f>
        <v>1490253238.2299998</v>
      </c>
      <c r="G48" s="20">
        <f t="shared" si="0"/>
        <v>247.65526358751612</v>
      </c>
      <c r="H48" s="24">
        <f>E48/C48%</f>
        <v>95.77792613383023</v>
      </c>
      <c r="I48" s="24">
        <f t="shared" si="2"/>
        <v>80.5773117416232</v>
      </c>
      <c r="J48" s="24">
        <f>J4+J12+J16+J21+J25+J31+J34+J39+J42+J44+J46</f>
        <v>100</v>
      </c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2022-09-19T07:31:30Z</cp:lastPrinted>
  <dcterms:created xsi:type="dcterms:W3CDTF">1996-10-08T23:32:33Z</dcterms:created>
  <dcterms:modified xsi:type="dcterms:W3CDTF">2022-10-06T13:35:07Z</dcterms:modified>
  <cp:category/>
  <cp:version/>
  <cp:contentType/>
  <cp:contentStatus/>
</cp:coreProperties>
</file>