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8.2022" sheetId="7" r:id="rId1"/>
  </sheets>
  <definedNames>
    <definedName name="_xlnm.Print_Titles" localSheetId="0">'01.08.2022'!$3:$3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7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B33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C20"/>
  <c r="B20"/>
  <c r="H18"/>
  <c r="G18"/>
  <c r="F18"/>
  <c r="H17"/>
  <c r="G17"/>
  <c r="F17"/>
  <c r="H15"/>
  <c r="G15"/>
  <c r="F15"/>
  <c r="H14"/>
  <c r="G14"/>
  <c r="F13"/>
  <c r="H12"/>
  <c r="G12"/>
  <c r="F12"/>
  <c r="G11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C6"/>
  <c r="C5" s="1"/>
  <c r="B6"/>
  <c r="B5"/>
  <c r="E20" l="1"/>
  <c r="E6"/>
  <c r="F33"/>
  <c r="G33"/>
  <c r="H33"/>
  <c r="G7"/>
  <c r="E5"/>
  <c r="B4"/>
  <c r="D6"/>
  <c r="B32"/>
  <c r="F7"/>
  <c r="F11"/>
  <c r="C32"/>
  <c r="H32" s="1"/>
  <c r="E32"/>
  <c r="F32" s="1"/>
  <c r="D20"/>
  <c r="G23"/>
  <c r="G32"/>
  <c r="F23"/>
  <c r="C4" l="1"/>
  <c r="H6"/>
  <c r="F6"/>
  <c r="G6"/>
  <c r="D5"/>
  <c r="E4"/>
  <c r="H20"/>
  <c r="G20"/>
  <c r="F20"/>
  <c r="F5" l="1"/>
  <c r="D4"/>
  <c r="H5"/>
  <c r="G5"/>
  <c r="H4" l="1"/>
  <c r="F4"/>
  <c r="G4"/>
</calcChain>
</file>

<file path=xl/comments1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sharedStrings.xml><?xml version="1.0" encoding="utf-8"?>
<sst xmlns="http://schemas.openxmlformats.org/spreadsheetml/2006/main" count="49" uniqueCount="49">
  <si>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</si>
  <si>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</si>
  <si>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</si>
  <si>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</si>
  <si>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</si>
  <si>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</si>
  <si>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</si>
  <si>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</si>
  <si>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</si>
  <si>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</si>
  <si>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</si>
  <si>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</si>
  <si>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</si>
  <si>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</si>
  <si>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</si>
  <si>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</si>
  <si>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</si>
  <si>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</si>
  <si>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</si>
  <si>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</si>
  <si>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</si>
  <si>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</si>
  <si>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</si>
  <si>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</si>
  <si>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</si>
  <si>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</si>
  <si>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</si>
  <si>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</si>
  <si>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</si>
  <si>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</si>
  <si>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</si>
  <si>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</si>
  <si>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</si>
  <si>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</si>
  <si>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</si>
  <si>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</si>
  <si>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</si>
  <si>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</si>
  <si>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</si>
  <si>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</si>
  <si>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</si>
  <si>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</si>
  <si>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</si>
  <si>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</si>
  <si>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</si>
  <si>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</si>
  <si>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Исполнено в 2022 году</t>
  </si>
  <si>
    <t>Исполнено в 2021 году</t>
  </si>
  <si>
    <t>Исполнение доходов бюджета муниципального образования муниципального района "Малоярославецкий район" на 01.08.2022 года.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</si>
</sst>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4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7" fillId="0" borderId="2" xfId="0" applyNumberFormat="1" applyFont="1" applyFill="1" applyBorder="1" applyProtection="1">
      <protection locked="0"/>
    </xf>
    <xf numFmtId="0" fontId="6" fillId="3" borderId="2" xfId="2" applyFont="1" applyFill="1" applyBorder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4" fontId="6" fillId="3" borderId="2" xfId="5" applyFont="1" applyFill="1" applyBorder="1">
      <alignment horizontal="right" vertical="top" shrinkToFit="1"/>
    </xf>
    <xf numFmtId="3" fontId="6" fillId="3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Border="1" applyAlignment="1" applyProtection="1">
      <protection locked="0"/>
    </xf>
    <xf numFmtId="0" fontId="6" fillId="0" borderId="2" xfId="4" applyFont="1" applyFill="1" applyBorder="1">
      <alignment horizontal="left" vertical="top" wrapText="1"/>
    </xf>
    <xf numFmtId="4" fontId="6" fillId="0" borderId="2" xfId="5" applyFont="1" applyFill="1" applyBorder="1">
      <alignment horizontal="right" vertical="top" shrinkToFit="1"/>
    </xf>
    <xf numFmtId="3" fontId="6" fillId="0" borderId="2" xfId="5" applyNumberFormat="1" applyFont="1" applyFill="1" applyBorder="1" applyAlignment="1">
      <alignment horizontal="right" shrinkToFit="1"/>
    </xf>
    <xf numFmtId="3" fontId="7" fillId="0" borderId="2" xfId="0" applyNumberFormat="1" applyFont="1" applyFill="1" applyBorder="1" applyAlignment="1" applyProtection="1">
      <protection locked="0"/>
    </xf>
    <xf numFmtId="0" fontId="5" fillId="0" borderId="2" xfId="4" applyFont="1" applyBorder="1">
      <alignment horizontal="left" vertical="top" wrapText="1"/>
    </xf>
    <xf numFmtId="4" fontId="5" fillId="3" borderId="2" xfId="5" applyFont="1" applyFill="1" applyBorder="1">
      <alignment horizontal="right" vertical="top" shrinkToFit="1"/>
    </xf>
    <xf numFmtId="4" fontId="5" fillId="0" borderId="2" xfId="5" applyFont="1" applyFill="1" applyBorder="1">
      <alignment horizontal="right" vertical="top" shrinkToFit="1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9" fillId="0" borderId="2" xfId="0" applyNumberFormat="1" applyFont="1" applyFill="1" applyBorder="1" applyProtection="1">
      <protection locked="0"/>
    </xf>
    <xf numFmtId="4" fontId="9" fillId="0" borderId="2" xfId="0" applyNumberFormat="1" applyFont="1" applyBorder="1" applyProtection="1">
      <protection locked="0"/>
    </xf>
    <xf numFmtId="0" fontId="2" fillId="0" borderId="0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abSelected="1" zoomScale="80" zoomScaleNormal="80" workbookViewId="0">
      <pane xSplit="1" topLeftCell="B1" activePane="topRight" state="frozen"/>
      <selection activeCell="B1" sqref="B1"/>
      <selection pane="topRight" activeCell="D33" sqref="D33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9" t="s">
        <v>48</v>
      </c>
      <c r="B1" s="29"/>
      <c r="C1" s="29"/>
      <c r="D1" s="29"/>
      <c r="E1" s="29"/>
      <c r="F1" s="29"/>
      <c r="G1" s="29"/>
      <c r="H1" s="29"/>
    </row>
    <row r="2" spans="1:8" ht="35.25" customHeight="1">
      <c r="A2" s="30" t="s">
        <v>0</v>
      </c>
      <c r="B2" s="31" t="s">
        <v>39</v>
      </c>
      <c r="C2" s="31"/>
      <c r="D2" s="32" t="s">
        <v>46</v>
      </c>
      <c r="E2" s="33" t="s">
        <v>47</v>
      </c>
      <c r="F2" s="30" t="s">
        <v>42</v>
      </c>
      <c r="G2" s="31" t="s">
        <v>43</v>
      </c>
      <c r="H2" s="31"/>
    </row>
    <row r="3" spans="1:8" ht="51" customHeight="1">
      <c r="A3" s="30"/>
      <c r="B3" s="10" t="s">
        <v>40</v>
      </c>
      <c r="C3" s="11" t="s">
        <v>41</v>
      </c>
      <c r="D3" s="32"/>
      <c r="E3" s="33"/>
      <c r="F3" s="30"/>
      <c r="G3" s="11" t="s">
        <v>44</v>
      </c>
      <c r="H3" s="12" t="s">
        <v>45</v>
      </c>
    </row>
    <row r="4" spans="1:8" s="2" customFormat="1" ht="15" customHeight="1">
      <c r="A4" s="13" t="s">
        <v>1</v>
      </c>
      <c r="B4" s="14">
        <f>B5+B32</f>
        <v>3816104654.71</v>
      </c>
      <c r="C4" s="14">
        <f>C5+C32</f>
        <v>4291767161.0500002</v>
      </c>
      <c r="D4" s="14">
        <f>D5+D32</f>
        <v>1727178237.1000001</v>
      </c>
      <c r="E4" s="14">
        <f>E5+E32</f>
        <v>1265872216.2799997</v>
      </c>
      <c r="F4" s="15">
        <f>D4/E4*100</f>
        <v>136.44175256295884</v>
      </c>
      <c r="G4" s="15">
        <f>D4/B4*100</f>
        <v>45.260242927778272</v>
      </c>
      <c r="H4" s="16">
        <f>D4/C4*100</f>
        <v>40.243987436574685</v>
      </c>
    </row>
    <row r="5" spans="1:8" s="6" customFormat="1" ht="15" customHeight="1" outlineLevel="1">
      <c r="A5" s="17" t="s">
        <v>2</v>
      </c>
      <c r="B5" s="18">
        <f>B6+B20</f>
        <v>521798670.07999998</v>
      </c>
      <c r="C5" s="18">
        <f>C6+C20</f>
        <v>521798670.07999998</v>
      </c>
      <c r="D5" s="18">
        <f>D6+D20</f>
        <v>334134520.29000002</v>
      </c>
      <c r="E5" s="18">
        <f>E6+E20</f>
        <v>308481571.04999995</v>
      </c>
      <c r="F5" s="19">
        <f t="shared" ref="F5:F41" si="0">D5/E5*100</f>
        <v>108.31587739672206</v>
      </c>
      <c r="G5" s="19">
        <f t="shared" ref="G5:G41" si="1">D5/B5*100</f>
        <v>64.035142182093324</v>
      </c>
      <c r="H5" s="20">
        <f t="shared" ref="H5:H41" si="2">D5/C5*100</f>
        <v>64.035142182093324</v>
      </c>
    </row>
    <row r="6" spans="1:8" s="6" customFormat="1" ht="15" customHeight="1" outlineLevel="1">
      <c r="A6" s="17" t="s">
        <v>3</v>
      </c>
      <c r="B6" s="18">
        <f>B7+B10+B11+B17+B18+B19</f>
        <v>461365483.07999998</v>
      </c>
      <c r="C6" s="18">
        <f>C7+C10+C11+C17+C18+C19</f>
        <v>461365483.07999998</v>
      </c>
      <c r="D6" s="18">
        <f>D7+D10+D11+D17+D18+D19</f>
        <v>290692439.66000003</v>
      </c>
      <c r="E6" s="18">
        <f>E7+E10+E11+E17+E18+E19</f>
        <v>264237293.54999998</v>
      </c>
      <c r="F6" s="19">
        <f t="shared" si="0"/>
        <v>110.01188959914703</v>
      </c>
      <c r="G6" s="19">
        <f t="shared" si="1"/>
        <v>63.00697610046273</v>
      </c>
      <c r="H6" s="20">
        <f t="shared" si="2"/>
        <v>63.00697610046273</v>
      </c>
    </row>
    <row r="7" spans="1:8" ht="15" customHeight="1" outlineLevel="2">
      <c r="A7" s="21" t="s">
        <v>4</v>
      </c>
      <c r="B7" s="22">
        <f>B8+B9</f>
        <v>305371351</v>
      </c>
      <c r="C7" s="22">
        <f>C8+C9</f>
        <v>305371351</v>
      </c>
      <c r="D7" s="22">
        <f>D8+D9</f>
        <v>173994673.72999999</v>
      </c>
      <c r="E7" s="22">
        <f>E8+E9</f>
        <v>156838306.84</v>
      </c>
      <c r="F7" s="15">
        <f t="shared" si="0"/>
        <v>110.93888810435975</v>
      </c>
      <c r="G7" s="15">
        <f t="shared" si="1"/>
        <v>56.978060698955346</v>
      </c>
      <c r="H7" s="16">
        <f t="shared" si="2"/>
        <v>56.978060698955346</v>
      </c>
    </row>
    <row r="8" spans="1:8" ht="15" customHeight="1" outlineLevel="3">
      <c r="A8" s="21" t="s">
        <v>5</v>
      </c>
      <c r="B8" s="22">
        <v>9031560</v>
      </c>
      <c r="C8" s="22">
        <v>9031560</v>
      </c>
      <c r="D8" s="3">
        <v>8782118.3800000008</v>
      </c>
      <c r="E8" s="22">
        <v>6084998.21</v>
      </c>
      <c r="F8" s="15">
        <f t="shared" si="0"/>
        <v>144.32409142812224</v>
      </c>
      <c r="G8" s="15">
        <f t="shared" si="1"/>
        <v>97.23811146690052</v>
      </c>
      <c r="H8" s="16">
        <f t="shared" si="2"/>
        <v>97.23811146690052</v>
      </c>
    </row>
    <row r="9" spans="1:8" ht="15" customHeight="1" outlineLevel="3">
      <c r="A9" s="21" t="s">
        <v>6</v>
      </c>
      <c r="B9" s="22">
        <v>296339791</v>
      </c>
      <c r="C9" s="22">
        <v>296339791</v>
      </c>
      <c r="D9" s="3">
        <v>165212555.34999999</v>
      </c>
      <c r="E9" s="22">
        <v>150753308.63</v>
      </c>
      <c r="F9" s="15">
        <f t="shared" si="0"/>
        <v>109.59132960423968</v>
      </c>
      <c r="G9" s="15">
        <f t="shared" si="1"/>
        <v>55.751053475636695</v>
      </c>
      <c r="H9" s="16">
        <f t="shared" si="2"/>
        <v>55.751053475636695</v>
      </c>
    </row>
    <row r="10" spans="1:8" ht="25.5" outlineLevel="2">
      <c r="A10" s="21" t="s">
        <v>7</v>
      </c>
      <c r="B10" s="22">
        <v>31913377.079999998</v>
      </c>
      <c r="C10" s="22">
        <v>31913377.079999998</v>
      </c>
      <c r="D10" s="3">
        <v>20513458.98</v>
      </c>
      <c r="E10" s="22">
        <v>16246025.439999999</v>
      </c>
      <c r="F10" s="15">
        <f t="shared" si="0"/>
        <v>126.2675542135554</v>
      </c>
      <c r="G10" s="15">
        <f t="shared" si="1"/>
        <v>64.278559202860777</v>
      </c>
      <c r="H10" s="16">
        <f t="shared" si="2"/>
        <v>64.278559202860777</v>
      </c>
    </row>
    <row r="11" spans="1:8" ht="15" customHeight="1" outlineLevel="2">
      <c r="A11" s="21" t="s">
        <v>8</v>
      </c>
      <c r="B11" s="22">
        <f>B12+B13+B14+B15+B16</f>
        <v>97391016</v>
      </c>
      <c r="C11" s="22">
        <f>C12+C13+C14+C15+C16</f>
        <v>97391016</v>
      </c>
      <c r="D11" s="22">
        <f>D12+D13+D14+D15+D16</f>
        <v>75510322.189999998</v>
      </c>
      <c r="E11" s="22">
        <f>E12+E13+E14+E15+E16</f>
        <v>73248829.609999999</v>
      </c>
      <c r="F11" s="15">
        <f t="shared" si="0"/>
        <v>103.08741121467865</v>
      </c>
      <c r="G11" s="15">
        <f t="shared" si="1"/>
        <v>77.533149659307384</v>
      </c>
      <c r="H11" s="16">
        <f t="shared" si="2"/>
        <v>77.533149659307384</v>
      </c>
    </row>
    <row r="12" spans="1:8" ht="25.5" customHeight="1" outlineLevel="3">
      <c r="A12" s="21" t="s">
        <v>9</v>
      </c>
      <c r="B12" s="22">
        <v>84004570</v>
      </c>
      <c r="C12" s="22">
        <v>84004570</v>
      </c>
      <c r="D12" s="22">
        <v>64426808.079999998</v>
      </c>
      <c r="E12" s="22">
        <v>56386182.659999996</v>
      </c>
      <c r="F12" s="15">
        <f t="shared" si="0"/>
        <v>114.25992156355704</v>
      </c>
      <c r="G12" s="15">
        <f t="shared" si="1"/>
        <v>76.694408506584821</v>
      </c>
      <c r="H12" s="16">
        <f t="shared" si="2"/>
        <v>76.694408506584821</v>
      </c>
    </row>
    <row r="13" spans="1:8" ht="15" customHeight="1" outlineLevel="3">
      <c r="A13" s="21" t="s">
        <v>10</v>
      </c>
      <c r="B13" s="22">
        <v>0</v>
      </c>
      <c r="C13" s="22">
        <v>0</v>
      </c>
      <c r="D13" s="22">
        <v>-109582.36</v>
      </c>
      <c r="E13" s="22">
        <v>6227577.9000000004</v>
      </c>
      <c r="F13" s="15">
        <f t="shared" si="0"/>
        <v>-1.7596304977574024</v>
      </c>
      <c r="G13" s="15"/>
      <c r="H13" s="16"/>
    </row>
    <row r="14" spans="1:8" ht="15" customHeight="1" outlineLevel="3">
      <c r="A14" s="21" t="s">
        <v>11</v>
      </c>
      <c r="B14" s="22">
        <v>255000</v>
      </c>
      <c r="C14" s="22">
        <v>255000</v>
      </c>
      <c r="D14" s="22">
        <v>136125.18</v>
      </c>
      <c r="E14" s="22">
        <v>235459.68</v>
      </c>
      <c r="F14" s="15"/>
      <c r="G14" s="15">
        <f t="shared" si="1"/>
        <v>53.38242352941176</v>
      </c>
      <c r="H14" s="16">
        <f t="shared" si="2"/>
        <v>53.38242352941176</v>
      </c>
    </row>
    <row r="15" spans="1:8" ht="15" customHeight="1" outlineLevel="3">
      <c r="A15" s="21" t="s">
        <v>12</v>
      </c>
      <c r="B15" s="22">
        <v>13131446</v>
      </c>
      <c r="C15" s="22">
        <v>13131446</v>
      </c>
      <c r="D15" s="22">
        <v>11056971.289999999</v>
      </c>
      <c r="E15" s="22">
        <v>10399609.369999999</v>
      </c>
      <c r="F15" s="15">
        <f t="shared" si="0"/>
        <v>106.32102511365771</v>
      </c>
      <c r="G15" s="15">
        <f t="shared" si="1"/>
        <v>84.202237057518261</v>
      </c>
      <c r="H15" s="16">
        <f t="shared" si="2"/>
        <v>84.202237057518261</v>
      </c>
    </row>
    <row r="16" spans="1:8" ht="15" customHeight="1" outlineLevel="3">
      <c r="A16" s="21" t="s">
        <v>13</v>
      </c>
      <c r="B16" s="22">
        <v>0</v>
      </c>
      <c r="C16" s="22">
        <v>0</v>
      </c>
      <c r="D16" s="22">
        <v>0</v>
      </c>
      <c r="E16" s="22">
        <v>0</v>
      </c>
      <c r="F16" s="15"/>
      <c r="G16" s="15"/>
      <c r="H16" s="16"/>
    </row>
    <row r="17" spans="1:8" ht="15" customHeight="1" outlineLevel="2">
      <c r="A17" s="21" t="s">
        <v>14</v>
      </c>
      <c r="B17" s="22">
        <v>17352839</v>
      </c>
      <c r="C17" s="22">
        <v>17352839</v>
      </c>
      <c r="D17" s="3">
        <v>14610840.24</v>
      </c>
      <c r="E17" s="22">
        <v>13090905.16</v>
      </c>
      <c r="F17" s="15">
        <f t="shared" si="0"/>
        <v>111.61061868085523</v>
      </c>
      <c r="G17" s="15">
        <f t="shared" si="1"/>
        <v>84.198558172527271</v>
      </c>
      <c r="H17" s="16">
        <f t="shared" si="2"/>
        <v>84.198558172527271</v>
      </c>
    </row>
    <row r="18" spans="1:8" ht="15" customHeight="1" outlineLevel="2">
      <c r="A18" s="21" t="s">
        <v>15</v>
      </c>
      <c r="B18" s="22">
        <v>9336900</v>
      </c>
      <c r="C18" s="22">
        <v>9336900</v>
      </c>
      <c r="D18" s="3">
        <v>6061407.7199999997</v>
      </c>
      <c r="E18" s="22">
        <v>4802863.6500000004</v>
      </c>
      <c r="F18" s="15">
        <f t="shared" si="0"/>
        <v>126.20403496151715</v>
      </c>
      <c r="G18" s="15">
        <f t="shared" si="1"/>
        <v>64.918845869614103</v>
      </c>
      <c r="H18" s="16">
        <f t="shared" si="2"/>
        <v>64.918845869614103</v>
      </c>
    </row>
    <row r="19" spans="1:8" ht="25.5" outlineLevel="2">
      <c r="A19" s="21" t="s">
        <v>16</v>
      </c>
      <c r="B19" s="22"/>
      <c r="C19" s="22"/>
      <c r="D19" s="3">
        <v>1736.8</v>
      </c>
      <c r="E19" s="22">
        <v>10362.85</v>
      </c>
      <c r="F19" s="15"/>
      <c r="G19" s="15"/>
      <c r="H19" s="16"/>
    </row>
    <row r="20" spans="1:8" s="6" customFormat="1" ht="14.25" outlineLevel="2">
      <c r="A20" s="17" t="s">
        <v>17</v>
      </c>
      <c r="B20" s="18">
        <f>B21+B22+B23+B26+B28+B29</f>
        <v>60433187</v>
      </c>
      <c r="C20" s="18">
        <f>C21+C22+C23+C26+C28+C29</f>
        <v>60433187</v>
      </c>
      <c r="D20" s="18">
        <f>D21+D22+D23+D26+D28+D29</f>
        <v>43442080.629999995</v>
      </c>
      <c r="E20" s="18">
        <f>E21+E22+E23+E26+E28+E29</f>
        <v>44244277.5</v>
      </c>
      <c r="F20" s="19">
        <f t="shared" si="0"/>
        <v>98.186891242601931</v>
      </c>
      <c r="G20" s="19">
        <f t="shared" si="1"/>
        <v>71.884477365061016</v>
      </c>
      <c r="H20" s="20">
        <f t="shared" si="2"/>
        <v>71.884477365061016</v>
      </c>
    </row>
    <row r="21" spans="1:8" ht="25.5" outlineLevel="2">
      <c r="A21" s="21" t="s">
        <v>18</v>
      </c>
      <c r="B21" s="22">
        <v>18234355</v>
      </c>
      <c r="C21" s="22">
        <v>18234355</v>
      </c>
      <c r="D21" s="22">
        <v>14630047.029999999</v>
      </c>
      <c r="E21" s="22">
        <v>9429776.8000000007</v>
      </c>
      <c r="F21" s="15">
        <f t="shared" si="0"/>
        <v>155.14733105877966</v>
      </c>
      <c r="G21" s="15">
        <f t="shared" si="1"/>
        <v>80.233422185758698</v>
      </c>
      <c r="H21" s="16">
        <f t="shared" si="2"/>
        <v>80.233422185758698</v>
      </c>
    </row>
    <row r="22" spans="1:8" outlineLevel="2">
      <c r="A22" s="21" t="s">
        <v>19</v>
      </c>
      <c r="B22" s="22">
        <v>1675000</v>
      </c>
      <c r="C22" s="22">
        <v>1675000</v>
      </c>
      <c r="D22" s="22">
        <v>1588385.12</v>
      </c>
      <c r="E22" s="22">
        <v>1340600.54</v>
      </c>
      <c r="F22" s="15">
        <f t="shared" si="0"/>
        <v>118.48310310243497</v>
      </c>
      <c r="G22" s="15">
        <f t="shared" si="1"/>
        <v>94.828962388059708</v>
      </c>
      <c r="H22" s="16">
        <f t="shared" si="2"/>
        <v>94.828962388059708</v>
      </c>
    </row>
    <row r="23" spans="1:8" ht="25.5" outlineLevel="2">
      <c r="A23" s="21" t="s">
        <v>20</v>
      </c>
      <c r="B23" s="22">
        <f>B24+B25</f>
        <v>22791400</v>
      </c>
      <c r="C23" s="22">
        <f>C24+C25</f>
        <v>22791400</v>
      </c>
      <c r="D23" s="22">
        <f>D24+D25</f>
        <v>13474334.030000001</v>
      </c>
      <c r="E23" s="22">
        <f>E24+E25</f>
        <v>13347331.239999998</v>
      </c>
      <c r="F23" s="15">
        <f t="shared" si="0"/>
        <v>100.95152197631386</v>
      </c>
      <c r="G23" s="15">
        <f t="shared" si="1"/>
        <v>59.12025601762069</v>
      </c>
      <c r="H23" s="16">
        <f t="shared" si="2"/>
        <v>59.12025601762069</v>
      </c>
    </row>
    <row r="24" spans="1:8" ht="15" customHeight="1" outlineLevel="3">
      <c r="A24" s="21" t="s">
        <v>21</v>
      </c>
      <c r="B24" s="22">
        <v>22791400</v>
      </c>
      <c r="C24" s="22">
        <v>22791400</v>
      </c>
      <c r="D24" s="22">
        <v>12528454.800000001</v>
      </c>
      <c r="E24" s="22">
        <v>12034549.289999999</v>
      </c>
      <c r="F24" s="15">
        <f t="shared" si="0"/>
        <v>104.10406321082924</v>
      </c>
      <c r="G24" s="15">
        <f t="shared" si="1"/>
        <v>54.970097492913993</v>
      </c>
      <c r="H24" s="16">
        <f t="shared" si="2"/>
        <v>54.970097492913993</v>
      </c>
    </row>
    <row r="25" spans="1:8" ht="15" customHeight="1" outlineLevel="3">
      <c r="A25" s="21" t="s">
        <v>22</v>
      </c>
      <c r="B25" s="22"/>
      <c r="C25" s="22"/>
      <c r="D25" s="22">
        <v>945879.23</v>
      </c>
      <c r="E25" s="22">
        <v>1312781.95</v>
      </c>
      <c r="F25" s="15">
        <f t="shared" si="0"/>
        <v>72.05151091542659</v>
      </c>
      <c r="G25" s="15"/>
      <c r="H25" s="16"/>
    </row>
    <row r="26" spans="1:8" ht="25.5" customHeight="1" outlineLevel="2">
      <c r="A26" s="21" t="s">
        <v>23</v>
      </c>
      <c r="B26" s="22">
        <v>15432432</v>
      </c>
      <c r="C26" s="22">
        <v>15432432</v>
      </c>
      <c r="D26" s="22">
        <v>12771002.01</v>
      </c>
      <c r="E26" s="22">
        <v>17472491.390000001</v>
      </c>
      <c r="F26" s="15">
        <f t="shared" si="0"/>
        <v>73.092049238663265</v>
      </c>
      <c r="G26" s="15">
        <f t="shared" si="1"/>
        <v>82.754306061416628</v>
      </c>
      <c r="H26" s="16">
        <f t="shared" si="2"/>
        <v>82.754306061416628</v>
      </c>
    </row>
    <row r="27" spans="1:8" ht="25.5" outlineLevel="3">
      <c r="A27" s="21" t="s">
        <v>24</v>
      </c>
      <c r="B27" s="22">
        <v>14932432</v>
      </c>
      <c r="C27" s="22">
        <v>14932432</v>
      </c>
      <c r="D27" s="22">
        <v>12753446.01</v>
      </c>
      <c r="E27" s="22">
        <v>16478940.390000001</v>
      </c>
      <c r="F27" s="15">
        <f t="shared" si="0"/>
        <v>77.392391186385012</v>
      </c>
      <c r="G27" s="15">
        <f t="shared" si="1"/>
        <v>85.407695209996604</v>
      </c>
      <c r="H27" s="16">
        <f t="shared" si="2"/>
        <v>85.407695209996604</v>
      </c>
    </row>
    <row r="28" spans="1:8" outlineLevel="2">
      <c r="A28" s="21" t="s">
        <v>25</v>
      </c>
      <c r="B28" s="22">
        <v>2300000</v>
      </c>
      <c r="C28" s="22">
        <v>2300000</v>
      </c>
      <c r="D28" s="22">
        <v>975975.64</v>
      </c>
      <c r="E28" s="23">
        <v>2595809.17</v>
      </c>
      <c r="F28" s="15">
        <f t="shared" si="0"/>
        <v>37.598127446325343</v>
      </c>
      <c r="G28" s="15">
        <f t="shared" si="1"/>
        <v>42.433723478260873</v>
      </c>
      <c r="H28" s="16">
        <f t="shared" si="2"/>
        <v>42.433723478260873</v>
      </c>
    </row>
    <row r="29" spans="1:8" ht="15" customHeight="1" outlineLevel="2">
      <c r="A29" s="21" t="s">
        <v>26</v>
      </c>
      <c r="B29" s="22">
        <f>B30+B31</f>
        <v>0</v>
      </c>
      <c r="C29" s="22">
        <f>C30+C31</f>
        <v>0</v>
      </c>
      <c r="D29" s="22">
        <f>D30+D31</f>
        <v>2336.8000000000002</v>
      </c>
      <c r="E29" s="22">
        <f>E30+E31</f>
        <v>58268.36</v>
      </c>
      <c r="F29" s="15"/>
      <c r="G29" s="15"/>
      <c r="H29" s="16"/>
    </row>
    <row r="30" spans="1:8" ht="15" customHeight="1" outlineLevel="3">
      <c r="A30" s="21" t="s">
        <v>27</v>
      </c>
      <c r="B30" s="22"/>
      <c r="C30" s="22"/>
      <c r="D30" s="22">
        <v>190</v>
      </c>
      <c r="E30" s="22">
        <v>500</v>
      </c>
      <c r="F30" s="15"/>
      <c r="G30" s="15"/>
      <c r="H30" s="16"/>
    </row>
    <row r="31" spans="1:8" ht="15" customHeight="1" outlineLevel="3">
      <c r="A31" s="21" t="s">
        <v>28</v>
      </c>
      <c r="B31" s="22"/>
      <c r="C31" s="22"/>
      <c r="D31" s="22">
        <v>2146.8000000000002</v>
      </c>
      <c r="E31" s="22">
        <v>57768.36</v>
      </c>
      <c r="F31" s="15"/>
      <c r="G31" s="15"/>
      <c r="H31" s="16"/>
    </row>
    <row r="32" spans="1:8" s="5" customFormat="1">
      <c r="A32" s="24" t="s">
        <v>29</v>
      </c>
      <c r="B32" s="9">
        <f>B33+B38+B39+B40</f>
        <v>3294305984.6300001</v>
      </c>
      <c r="C32" s="9">
        <f>C33+C38+C39+C40</f>
        <v>3769968490.9700003</v>
      </c>
      <c r="D32" s="9">
        <f>D33+D38+D39+D40</f>
        <v>1393043716.8100002</v>
      </c>
      <c r="E32" s="9">
        <f>E33+E38+E39+E40</f>
        <v>957390645.2299999</v>
      </c>
      <c r="F32" s="19">
        <f t="shared" si="0"/>
        <v>145.50421228268223</v>
      </c>
      <c r="G32" s="19">
        <f t="shared" si="1"/>
        <v>42.286409438267761</v>
      </c>
      <c r="H32" s="20">
        <f t="shared" si="2"/>
        <v>36.951070549970957</v>
      </c>
    </row>
    <row r="33" spans="1:8" s="5" customFormat="1" ht="46.5" customHeight="1">
      <c r="A33" s="25" t="s">
        <v>30</v>
      </c>
      <c r="B33" s="9">
        <f>B34+B35+B36+B37</f>
        <v>3257479784.6300001</v>
      </c>
      <c r="C33" s="9">
        <f>C34+C35+C36+C37</f>
        <v>3733142290.9700003</v>
      </c>
      <c r="D33" s="9">
        <f>D34+D35+D36+D37</f>
        <v>1392962102.1700001</v>
      </c>
      <c r="E33" s="9">
        <f>E34+E35+E36+E37</f>
        <v>961960107.14999998</v>
      </c>
      <c r="F33" s="19">
        <f t="shared" si="0"/>
        <v>144.80456017006048</v>
      </c>
      <c r="G33" s="19">
        <f t="shared" si="1"/>
        <v>42.761956919656505</v>
      </c>
      <c r="H33" s="20">
        <f t="shared" si="2"/>
        <v>37.313394282864586</v>
      </c>
    </row>
    <row r="34" spans="1:8">
      <c r="A34" s="26" t="s">
        <v>31</v>
      </c>
      <c r="B34" s="27">
        <v>0</v>
      </c>
      <c r="C34" s="27">
        <v>2187360</v>
      </c>
      <c r="D34" s="27">
        <v>1087933.1200000001</v>
      </c>
      <c r="E34" s="27">
        <v>3085710.19</v>
      </c>
      <c r="F34" s="15"/>
      <c r="G34" s="15"/>
      <c r="H34" s="16"/>
    </row>
    <row r="35" spans="1:8" ht="26.25">
      <c r="A35" s="26" t="s">
        <v>32</v>
      </c>
      <c r="B35" s="27">
        <v>1709204215.6199999</v>
      </c>
      <c r="C35" s="27">
        <v>1922539468.53</v>
      </c>
      <c r="D35" s="27">
        <v>225029039.36000001</v>
      </c>
      <c r="E35" s="27">
        <v>84769648.310000002</v>
      </c>
      <c r="F35" s="15">
        <f t="shared" si="0"/>
        <v>265.45944668435538</v>
      </c>
      <c r="G35" s="15">
        <f t="shared" si="1"/>
        <v>13.16571988902874</v>
      </c>
      <c r="H35" s="16">
        <f t="shared" si="2"/>
        <v>11.704781256431646</v>
      </c>
    </row>
    <row r="36" spans="1:8">
      <c r="A36" s="26" t="s">
        <v>33</v>
      </c>
      <c r="B36" s="27">
        <v>1402918081.01</v>
      </c>
      <c r="C36" s="27">
        <v>1395726370.6400001</v>
      </c>
      <c r="D36" s="27">
        <v>831306776.36000001</v>
      </c>
      <c r="E36" s="27">
        <v>803635934.75999999</v>
      </c>
      <c r="F36" s="15">
        <f t="shared" si="0"/>
        <v>103.44320610902793</v>
      </c>
      <c r="G36" s="15">
        <f t="shared" si="1"/>
        <v>59.255546536367895</v>
      </c>
      <c r="H36" s="16">
        <f t="shared" si="2"/>
        <v>59.560870514957053</v>
      </c>
    </row>
    <row r="37" spans="1:8">
      <c r="A37" s="26" t="s">
        <v>34</v>
      </c>
      <c r="B37" s="27">
        <v>145357488</v>
      </c>
      <c r="C37" s="27">
        <v>412689091.80000001</v>
      </c>
      <c r="D37" s="27">
        <v>335538353.32999998</v>
      </c>
      <c r="E37" s="27">
        <v>70468813.890000001</v>
      </c>
      <c r="F37" s="15">
        <f t="shared" si="0"/>
        <v>476.15155528765774</v>
      </c>
      <c r="G37" s="15">
        <f t="shared" si="1"/>
        <v>230.8366482846759</v>
      </c>
      <c r="H37" s="16">
        <f t="shared" si="2"/>
        <v>81.305360378318582</v>
      </c>
    </row>
    <row r="38" spans="1:8" ht="26.25">
      <c r="A38" s="26" t="s">
        <v>35</v>
      </c>
      <c r="B38" s="27">
        <v>36826200</v>
      </c>
      <c r="C38" s="27">
        <v>36826200</v>
      </c>
      <c r="D38" s="27"/>
      <c r="E38" s="27">
        <v>0</v>
      </c>
      <c r="F38" s="15"/>
      <c r="G38" s="15">
        <f t="shared" si="1"/>
        <v>0</v>
      </c>
      <c r="H38" s="16">
        <f t="shared" si="2"/>
        <v>0</v>
      </c>
    </row>
    <row r="39" spans="1:8" ht="51.75">
      <c r="A39" s="26" t="s">
        <v>36</v>
      </c>
      <c r="B39" s="28"/>
      <c r="C39" s="27">
        <v>421208.4</v>
      </c>
      <c r="D39" s="27">
        <v>653991.26</v>
      </c>
      <c r="E39" s="27">
        <v>954260.15</v>
      </c>
      <c r="F39" s="15">
        <f t="shared" si="0"/>
        <v>68.533854211558548</v>
      </c>
      <c r="G39" s="15"/>
      <c r="H39" s="16">
        <f t="shared" si="2"/>
        <v>155.26548378427401</v>
      </c>
    </row>
    <row r="40" spans="1:8" ht="39">
      <c r="A40" s="26" t="s">
        <v>37</v>
      </c>
      <c r="B40" s="28"/>
      <c r="C40" s="27">
        <v>-421208.4</v>
      </c>
      <c r="D40" s="27">
        <v>-572376.62</v>
      </c>
      <c r="E40" s="27">
        <v>-5523722.0700000003</v>
      </c>
      <c r="F40" s="15">
        <f t="shared" si="0"/>
        <v>10.362154589722143</v>
      </c>
      <c r="G40" s="15"/>
      <c r="H40" s="16">
        <f t="shared" si="2"/>
        <v>135.88917504969035</v>
      </c>
    </row>
    <row r="41" spans="1:8" s="2" customFormat="1" ht="14.25">
      <c r="A41" s="7" t="s">
        <v>38</v>
      </c>
      <c r="B41" s="8">
        <v>-37278618.700000003</v>
      </c>
      <c r="C41" s="9">
        <v>-81677050.579999998</v>
      </c>
      <c r="D41" s="9">
        <v>91819360.909999996</v>
      </c>
      <c r="E41" s="9">
        <v>55515446.600000001</v>
      </c>
      <c r="F41" s="15">
        <f t="shared" si="0"/>
        <v>165.39425787488847</v>
      </c>
      <c r="G41" s="15">
        <f t="shared" si="1"/>
        <v>-246.30569509272075</v>
      </c>
      <c r="H41" s="16">
        <f t="shared" si="2"/>
        <v>-112.41757661176311</v>
      </c>
    </row>
    <row r="42" spans="1:8">
      <c r="E42" s="4"/>
      <c r="F42" s="4"/>
    </row>
    <row r="43" spans="1:8">
      <c r="E43" s="4"/>
      <c r="F43" s="4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01.08.2022</vt:lpstr>
      <vt:lpstr>'01.08.2022'!Заголовки_для_печати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2022-08-03T11:27:19Z</cp:lastPrinted>
  <dcterms:created xsi:type="dcterms:W3CDTF">2022-05-19T05:50:24Z</dcterms:created>
  <dcterms:modified xsi:type="dcterms:W3CDTF">2022-08-05T06:36:44Z</dcterms:modified>
</cp:coreProperties>
</file>